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0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<sst xmlns="http://schemas.openxmlformats.org/spreadsheetml/2006/main" count="89" uniqueCount="54">
  <si>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</si>
  <si>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</si>
  <si>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</si>
  <si>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</si>
  <si>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</si>
  <si>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</si>
  <si>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</si>
  <si>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</si>
  <si>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</si>
  <si>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</si>
  <si>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</si>
  <si>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</si>
  <si>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</si>
  <si>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</si>
  <si>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</si>
  <si>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</si>
  <si>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</si>
  <si>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</si>
  <si>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</si>
  <si>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</si>
  <si>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</si>
  <si>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MT</t>
  </si>
  <si>
    <t>Sorriso</t>
  </si>
  <si>
    <t>GO</t>
  </si>
  <si>
    <t>Chapadão de Céu</t>
  </si>
  <si>
    <t>Jataí</t>
  </si>
  <si>
    <t>Rio Verde</t>
  </si>
  <si>
    <t>MG</t>
  </si>
  <si>
    <t>Capinopolis</t>
  </si>
  <si>
    <t>Rondonopolis</t>
  </si>
  <si>
    <t>PR</t>
  </si>
  <si>
    <t>SP</t>
  </si>
  <si>
    <t>Parauna</t>
  </si>
  <si>
    <t>São Luis de Montes Belos</t>
  </si>
  <si>
    <t>Ituituba</t>
  </si>
  <si>
    <t>Santa Vitoria</t>
  </si>
  <si>
    <t>Uberlândia</t>
  </si>
  <si>
    <t>Diamantino</t>
  </si>
  <si>
    <t>Primavera do Leste</t>
  </si>
  <si>
    <t>São Miuel do Iguaçu</t>
  </si>
  <si>
    <t>Indiapora</t>
  </si>
  <si>
    <t>Palmital</t>
  </si>
  <si>
    <t>Votuporanga</t>
  </si>
  <si>
    <t>AVISO DE VENDA DE MILHO EM GRÂOS - Nº 335/07 - 13/06/2007</t>
  </si>
  <si>
    <t>RETIRADO</t>
  </si>
  <si>
    <t>BCMCO</t>
  </si>
  <si>
    <t>BNM</t>
  </si>
  <si>
    <t>CANCELADO</t>
  </si>
  <si>
    <t>BCMMT</t>
  </si>
  <si>
    <t>BBM MS</t>
  </si>
  <si>
    <t xml:space="preserve">BCMM </t>
  </si>
  <si>
    <t>BBM PR</t>
  </si>
  <si>
    <t>BBSB</t>
  </si>
  <si>
    <t>BCMM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</si>
</sst>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170" fontId="1" fillId="0" borderId="0" xfId="20" applyNumberFormat="1" applyFont="1" applyAlignment="1">
      <alignment horizontal="left"/>
    </xf>
    <xf numFmtId="179" fontId="1" fillId="0" borderId="0" xfId="2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34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6"/>
  <sheetViews>
    <sheetView tabSelected="1" workbookViewId="0" topLeftCell="A1">
      <selection activeCell="A80" sqref="A80"/>
    </sheetView>
  </sheetViews>
  <sheetFormatPr defaultColWidth="9.140625" defaultRowHeight="12.75"/>
  <cols>
    <col min="1" max="1" width="6.28125" style="0" customWidth="1"/>
    <col min="2" max="2" width="28.140625" style="0" customWidth="1"/>
    <col min="3" max="5" width="14.7109375" style="0" customWidth="1"/>
    <col min="6" max="6" width="10.421875" style="0" customWidth="1"/>
    <col min="7" max="8" width="9.7109375" style="0" customWidth="1"/>
    <col min="9" max="9" width="10.7109375" style="0" customWidth="1"/>
    <col min="10" max="10" width="14.8515625" style="0" bestFit="1" customWidth="1"/>
  </cols>
  <sheetData>
    <row r="1" ht="72.75" customHeight="1"/>
    <row r="2" spans="1:10" ht="38.25" customHeight="1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9" t="s">
        <v>9</v>
      </c>
      <c r="D5" s="29" t="s">
        <v>19</v>
      </c>
      <c r="E5" s="4" t="s">
        <v>10</v>
      </c>
      <c r="F5" s="30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8" t="s">
        <v>23</v>
      </c>
      <c r="B8" s="39"/>
      <c r="C8" s="39"/>
      <c r="D8" s="39"/>
      <c r="E8" s="39"/>
      <c r="F8" s="39"/>
      <c r="G8" s="39"/>
      <c r="H8" s="39"/>
      <c r="I8" s="39"/>
      <c r="J8" s="4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34" t="s">
        <v>24</v>
      </c>
      <c r="C10" s="25">
        <v>9000</v>
      </c>
      <c r="D10" s="36">
        <v>0</v>
      </c>
      <c r="E10" s="6">
        <f>SUM(D11)</f>
        <v>0</v>
      </c>
      <c r="F10" s="31">
        <f>(E10*100)/C10</f>
        <v>0</v>
      </c>
      <c r="G10" s="27">
        <v>0.164</v>
      </c>
      <c r="H10" s="36">
        <v>0</v>
      </c>
      <c r="I10" s="36">
        <v>0</v>
      </c>
      <c r="J10" s="7">
        <f>FLOOR(H10,0.00001)*E10</f>
        <v>0</v>
      </c>
    </row>
    <row r="11" spans="1:10" ht="13.5">
      <c r="A11" s="5"/>
      <c r="B11" s="34"/>
      <c r="C11" s="24" t="s">
        <v>44</v>
      </c>
      <c r="D11" s="25"/>
      <c r="E11" s="6"/>
      <c r="F11" s="15"/>
      <c r="G11" s="15"/>
      <c r="H11" s="15"/>
      <c r="I11" s="7"/>
      <c r="J11" s="7"/>
    </row>
    <row r="12" spans="1:10" ht="13.5" hidden="1">
      <c r="A12" s="5"/>
      <c r="B12" s="34"/>
      <c r="C12" s="6"/>
      <c r="D12" s="6"/>
      <c r="E12" s="6"/>
      <c r="F12" s="15"/>
      <c r="G12" s="15"/>
      <c r="H12" s="15"/>
      <c r="I12" s="7"/>
      <c r="J12" s="7"/>
    </row>
    <row r="13" spans="1:10" ht="13.5">
      <c r="A13" s="5">
        <v>2</v>
      </c>
      <c r="B13" s="34" t="s">
        <v>24</v>
      </c>
      <c r="C13" s="26">
        <v>8000</v>
      </c>
      <c r="D13" s="36">
        <v>0</v>
      </c>
      <c r="E13" s="6">
        <f>SUM(C14:D14)</f>
        <v>0</v>
      </c>
      <c r="F13" s="31">
        <f>(E13*100)/C13</f>
        <v>0</v>
      </c>
      <c r="G13" s="27">
        <v>0.187</v>
      </c>
      <c r="H13" s="36">
        <v>0</v>
      </c>
      <c r="I13" s="36">
        <v>0</v>
      </c>
      <c r="J13" s="7">
        <f>FLOOR(H13,0.00001)*E13</f>
        <v>0</v>
      </c>
    </row>
    <row r="14" spans="1:10" ht="13.5">
      <c r="A14" s="5"/>
      <c r="B14" s="34"/>
      <c r="C14" s="24" t="s">
        <v>44</v>
      </c>
      <c r="D14" s="28"/>
      <c r="E14" s="6"/>
      <c r="F14" s="15"/>
      <c r="G14" s="27"/>
      <c r="H14" s="15"/>
      <c r="I14" s="7"/>
      <c r="J14" s="7"/>
    </row>
    <row r="15" spans="1:10" ht="13.5">
      <c r="A15" s="5">
        <v>3</v>
      </c>
      <c r="B15" s="34" t="s">
        <v>25</v>
      </c>
      <c r="C15" s="26">
        <v>3000</v>
      </c>
      <c r="D15" s="36">
        <v>0</v>
      </c>
      <c r="E15" s="6">
        <f>SUM(D16)</f>
        <v>0</v>
      </c>
      <c r="F15" s="31">
        <f>(E15*100)/C15</f>
        <v>0</v>
      </c>
      <c r="G15" s="27">
        <v>0.187</v>
      </c>
      <c r="H15" s="36">
        <v>0</v>
      </c>
      <c r="I15" s="36">
        <v>0</v>
      </c>
      <c r="J15" s="7">
        <f>FLOOR(H15,0.00001)*E15</f>
        <v>0</v>
      </c>
    </row>
    <row r="16" spans="1:10" ht="13.5">
      <c r="A16" s="5"/>
      <c r="B16" s="34"/>
      <c r="C16" s="24" t="s">
        <v>44</v>
      </c>
      <c r="D16" s="28"/>
      <c r="E16" s="6"/>
      <c r="F16" s="15"/>
      <c r="G16" s="15"/>
      <c r="H16" s="15"/>
      <c r="I16" s="7"/>
      <c r="J16" s="7"/>
    </row>
    <row r="17" spans="1:10" ht="13.5">
      <c r="A17" s="5">
        <v>4</v>
      </c>
      <c r="B17" s="34" t="s">
        <v>25</v>
      </c>
      <c r="C17" s="26">
        <v>2000</v>
      </c>
      <c r="D17" s="36">
        <v>0</v>
      </c>
      <c r="E17" s="6">
        <f>SUM(D18)</f>
        <v>0</v>
      </c>
      <c r="F17" s="31">
        <f>(E17*100)/C17</f>
        <v>0</v>
      </c>
      <c r="G17" s="27">
        <v>0.164</v>
      </c>
      <c r="H17" s="36">
        <v>0</v>
      </c>
      <c r="I17" s="36">
        <v>0</v>
      </c>
      <c r="J17" s="7">
        <f>FLOOR(H17,0.00001)*E17</f>
        <v>0</v>
      </c>
    </row>
    <row r="18" spans="1:10" ht="13.5">
      <c r="A18" s="5"/>
      <c r="B18" s="34"/>
      <c r="C18" s="24" t="s">
        <v>44</v>
      </c>
      <c r="D18" s="26"/>
      <c r="E18" s="6"/>
      <c r="F18" s="15"/>
      <c r="G18" s="15"/>
      <c r="H18" s="15"/>
      <c r="I18" s="7"/>
      <c r="J18" s="7"/>
    </row>
    <row r="19" spans="1:10" ht="13.5">
      <c r="A19" s="5">
        <v>5</v>
      </c>
      <c r="B19" s="34" t="s">
        <v>32</v>
      </c>
      <c r="C19" s="26">
        <v>8400</v>
      </c>
      <c r="D19" s="36">
        <v>0</v>
      </c>
      <c r="E19" s="6">
        <f>SUM(D20)</f>
        <v>0</v>
      </c>
      <c r="F19" s="31">
        <f>(E19*100)/C19</f>
        <v>0</v>
      </c>
      <c r="G19" s="27">
        <v>0.164</v>
      </c>
      <c r="H19" s="36">
        <v>0</v>
      </c>
      <c r="I19" s="36">
        <v>0</v>
      </c>
      <c r="J19" s="7">
        <f>FLOOR(H19,0.00001)*E19</f>
        <v>0</v>
      </c>
    </row>
    <row r="20" spans="1:10" ht="13.5">
      <c r="A20" s="5"/>
      <c r="B20" s="34"/>
      <c r="C20" s="24" t="s">
        <v>44</v>
      </c>
      <c r="D20" s="26"/>
      <c r="E20" s="26"/>
      <c r="F20" s="15"/>
      <c r="G20" s="15"/>
      <c r="H20" s="15"/>
      <c r="I20" s="7"/>
      <c r="J20" s="7"/>
    </row>
    <row r="21" spans="1:10" ht="13.5">
      <c r="A21" s="5">
        <v>6</v>
      </c>
      <c r="B21" s="34" t="s">
        <v>26</v>
      </c>
      <c r="C21" s="26">
        <v>3000</v>
      </c>
      <c r="D21" s="36">
        <v>0</v>
      </c>
      <c r="E21" s="6">
        <f>SUM(D22)</f>
        <v>0</v>
      </c>
      <c r="F21" s="31">
        <f>(E21*100)/C21</f>
        <v>0</v>
      </c>
      <c r="G21" s="27">
        <v>0.187</v>
      </c>
      <c r="H21" s="36">
        <v>0</v>
      </c>
      <c r="I21" s="36">
        <v>0</v>
      </c>
      <c r="J21" s="7">
        <f>FLOOR(H21,0.00001)*E21</f>
        <v>0</v>
      </c>
    </row>
    <row r="22" spans="1:10" ht="13.5">
      <c r="A22" s="5"/>
      <c r="B22" s="34"/>
      <c r="C22" s="24" t="s">
        <v>44</v>
      </c>
      <c r="D22" s="26"/>
      <c r="E22" s="6"/>
      <c r="F22" s="15"/>
      <c r="G22" s="15"/>
      <c r="H22" s="15"/>
      <c r="I22" s="7"/>
      <c r="J22" s="7"/>
    </row>
    <row r="23" spans="1:10" ht="13.5">
      <c r="A23" s="5">
        <v>7</v>
      </c>
      <c r="B23" s="34" t="s">
        <v>33</v>
      </c>
      <c r="C23" s="26">
        <v>64170</v>
      </c>
      <c r="D23" s="26"/>
      <c r="E23" s="6">
        <f>SUM(D24)</f>
        <v>64170</v>
      </c>
      <c r="F23" s="31">
        <f>(E23*100)/C23</f>
        <v>100</v>
      </c>
      <c r="G23" s="27">
        <v>0.187</v>
      </c>
      <c r="H23" s="27">
        <v>0.187</v>
      </c>
      <c r="I23" s="7">
        <f>(H23*100)/G23-100</f>
        <v>0</v>
      </c>
      <c r="J23" s="7">
        <f>FLOOR(H23,0.00001)*E23</f>
        <v>11999.79</v>
      </c>
    </row>
    <row r="24" spans="1:10" ht="13.5">
      <c r="A24" s="5"/>
      <c r="B24" s="24"/>
      <c r="C24" s="25" t="s">
        <v>45</v>
      </c>
      <c r="D24" s="26">
        <v>64170</v>
      </c>
      <c r="E24" s="6"/>
      <c r="F24" s="31"/>
      <c r="G24" s="27"/>
      <c r="H24" s="15"/>
      <c r="I24" s="7"/>
      <c r="J24" s="7"/>
    </row>
    <row r="25" spans="1:10" ht="13.5">
      <c r="A25" s="11"/>
      <c r="B25" s="19" t="s">
        <v>15</v>
      </c>
      <c r="C25" s="12">
        <f>SUM(C10:C24)</f>
        <v>97570</v>
      </c>
      <c r="D25" s="12">
        <f>SUM(D10:D24)</f>
        <v>64170</v>
      </c>
      <c r="E25" s="12">
        <f>SUM(E10:E24)</f>
        <v>64170</v>
      </c>
      <c r="F25" s="33">
        <f>(E25*100)/C25</f>
        <v>65.76816644460388</v>
      </c>
      <c r="G25" s="16"/>
      <c r="H25" s="13"/>
      <c r="I25" s="13"/>
      <c r="J25" s="32">
        <f>SUM(J10:J24)</f>
        <v>11999.79</v>
      </c>
    </row>
    <row r="26" ht="12.75">
      <c r="C26" s="17"/>
    </row>
    <row r="27" spans="1:10" ht="13.5">
      <c r="A27" s="38" t="s">
        <v>27</v>
      </c>
      <c r="B27" s="39"/>
      <c r="C27" s="39"/>
      <c r="D27" s="39"/>
      <c r="E27" s="39"/>
      <c r="F27" s="39"/>
      <c r="G27" s="39"/>
      <c r="H27" s="39"/>
      <c r="I27" s="39"/>
      <c r="J27" s="40"/>
    </row>
    <row r="28" ht="12.75">
      <c r="C28" s="17"/>
    </row>
    <row r="29" spans="1:10" ht="13.5">
      <c r="A29" s="5">
        <v>8</v>
      </c>
      <c r="B29" s="34" t="s">
        <v>28</v>
      </c>
      <c r="C29" s="25">
        <v>15000</v>
      </c>
      <c r="D29" s="18"/>
      <c r="E29" s="6">
        <f>SUM(D30)</f>
        <v>15000</v>
      </c>
      <c r="F29" s="31">
        <f>(E29*100)/C29</f>
        <v>100</v>
      </c>
      <c r="G29" s="27">
        <v>0.175</v>
      </c>
      <c r="H29" s="27">
        <v>0.175</v>
      </c>
      <c r="I29" s="7">
        <f>(H29*100)/G29-100</f>
        <v>0</v>
      </c>
      <c r="J29" s="7">
        <f>FLOOR(H29,0.00001)*E29</f>
        <v>2625.0000000000005</v>
      </c>
    </row>
    <row r="30" spans="2:4" ht="13.5">
      <c r="B30" s="35"/>
      <c r="C30" s="37" t="s">
        <v>46</v>
      </c>
      <c r="D30" s="25">
        <v>15000</v>
      </c>
    </row>
    <row r="31" spans="1:10" ht="13.5">
      <c r="A31" s="5">
        <v>9</v>
      </c>
      <c r="B31" s="34" t="s">
        <v>34</v>
      </c>
      <c r="C31" s="25">
        <v>6000</v>
      </c>
      <c r="D31" s="18"/>
      <c r="E31" s="6">
        <f>SUM(D32)</f>
        <v>6000</v>
      </c>
      <c r="F31" s="31">
        <f>(E31*100)/C31</f>
        <v>100</v>
      </c>
      <c r="G31" s="27">
        <v>0.175</v>
      </c>
      <c r="H31" s="27">
        <v>0.175</v>
      </c>
      <c r="I31" s="7">
        <f>(H31*100)/G31-100</f>
        <v>0</v>
      </c>
      <c r="J31" s="7">
        <f>FLOOR(H31,0.00001)*E31</f>
        <v>1050</v>
      </c>
    </row>
    <row r="32" spans="2:4" ht="13.5">
      <c r="B32" s="35"/>
      <c r="D32" s="25">
        <v>6000</v>
      </c>
    </row>
    <row r="33" spans="1:10" ht="13.5">
      <c r="A33" s="5">
        <v>10</v>
      </c>
      <c r="B33" s="34" t="s">
        <v>35</v>
      </c>
      <c r="C33" s="25">
        <v>90000</v>
      </c>
      <c r="D33" s="36">
        <v>0</v>
      </c>
      <c r="E33" s="6">
        <f>SUM(D34)</f>
        <v>0</v>
      </c>
      <c r="F33" s="31">
        <f>(E33*100)/C33</f>
        <v>0</v>
      </c>
      <c r="G33" s="27">
        <v>0.175</v>
      </c>
      <c r="H33" s="36">
        <v>0</v>
      </c>
      <c r="I33" s="36">
        <v>0</v>
      </c>
      <c r="J33" s="7">
        <f>FLOOR(H33,0.00001)*E33</f>
        <v>0</v>
      </c>
    </row>
    <row r="34" spans="2:3" ht="13.5">
      <c r="B34" s="35"/>
      <c r="C34" s="37" t="s">
        <v>44</v>
      </c>
    </row>
    <row r="35" spans="1:10" ht="13.5">
      <c r="A35" s="5">
        <v>11</v>
      </c>
      <c r="B35" s="34" t="s">
        <v>36</v>
      </c>
      <c r="C35" s="25">
        <v>56670</v>
      </c>
      <c r="D35" s="36">
        <v>0</v>
      </c>
      <c r="E35" s="6">
        <f>SUM(D36)</f>
        <v>0</v>
      </c>
      <c r="F35" s="31">
        <f>(E35*100)/C35</f>
        <v>0</v>
      </c>
      <c r="G35" s="27">
        <v>0.175</v>
      </c>
      <c r="H35" s="36">
        <v>0</v>
      </c>
      <c r="I35" s="36">
        <v>0</v>
      </c>
      <c r="J35" s="7">
        <f>FLOOR(H35,0.00001)*E35</f>
        <v>0</v>
      </c>
    </row>
    <row r="36" spans="2:3" ht="13.5">
      <c r="B36" s="35"/>
      <c r="C36" s="37" t="s">
        <v>47</v>
      </c>
    </row>
    <row r="37" spans="1:10" ht="13.5">
      <c r="A37" s="5">
        <v>12</v>
      </c>
      <c r="B37" s="34" t="s">
        <v>36</v>
      </c>
      <c r="C37" s="25">
        <v>55120</v>
      </c>
      <c r="D37" s="36">
        <v>0</v>
      </c>
      <c r="E37" s="6">
        <f>SUM(D38)</f>
        <v>0</v>
      </c>
      <c r="F37" s="31">
        <f>(E37*100)/C37</f>
        <v>0</v>
      </c>
      <c r="G37" s="27">
        <v>0.2</v>
      </c>
      <c r="H37" s="36">
        <v>0</v>
      </c>
      <c r="I37" s="36">
        <v>0</v>
      </c>
      <c r="J37" s="7">
        <f>FLOOR(H37,0.00001)*E37</f>
        <v>0</v>
      </c>
    </row>
    <row r="38" ht="13.5">
      <c r="C38" s="37" t="s">
        <v>47</v>
      </c>
    </row>
    <row r="39" spans="1:10" ht="13.5">
      <c r="A39" s="11"/>
      <c r="B39" s="19" t="s">
        <v>15</v>
      </c>
      <c r="C39" s="12">
        <f>SUM(C29:C38)</f>
        <v>222790</v>
      </c>
      <c r="D39" s="12">
        <f>SUM(D29:D38)</f>
        <v>21000</v>
      </c>
      <c r="E39" s="12">
        <f>SUM(E29:E38)</f>
        <v>21000</v>
      </c>
      <c r="F39" s="33">
        <f>(E39*100)/C39</f>
        <v>9.425916782620405</v>
      </c>
      <c r="G39" s="16"/>
      <c r="H39" s="13"/>
      <c r="I39" s="13"/>
      <c r="J39" s="32">
        <f>SUM(J29:J38)</f>
        <v>3675.0000000000005</v>
      </c>
    </row>
    <row r="40" ht="12.75">
      <c r="C40" s="17"/>
    </row>
    <row r="41" spans="1:10" ht="13.5">
      <c r="A41" s="38" t="s">
        <v>21</v>
      </c>
      <c r="B41" s="39"/>
      <c r="C41" s="39"/>
      <c r="D41" s="39"/>
      <c r="E41" s="39"/>
      <c r="F41" s="39"/>
      <c r="G41" s="39"/>
      <c r="H41" s="39"/>
      <c r="I41" s="39"/>
      <c r="J41" s="40"/>
    </row>
    <row r="42" ht="12.75">
      <c r="C42" s="17"/>
    </row>
    <row r="43" spans="1:10" ht="13.5">
      <c r="A43" s="5">
        <v>13</v>
      </c>
      <c r="B43" s="34" t="s">
        <v>37</v>
      </c>
      <c r="C43" s="25">
        <v>52570</v>
      </c>
      <c r="D43" s="18"/>
      <c r="E43" s="6">
        <f>SUM(D44)</f>
        <v>52570</v>
      </c>
      <c r="F43" s="31">
        <f>(E43*100)/C43</f>
        <v>100</v>
      </c>
      <c r="G43" s="27">
        <v>0.135</v>
      </c>
      <c r="H43" s="27">
        <v>0.135</v>
      </c>
      <c r="I43" s="7">
        <f>(H43*100)/G43-100</f>
        <v>0</v>
      </c>
      <c r="J43" s="7">
        <f>FLOOR(H43,0.00001)*E43</f>
        <v>7096.950000000001</v>
      </c>
    </row>
    <row r="44" spans="2:4" ht="13.5">
      <c r="B44" s="35"/>
      <c r="C44" s="37" t="s">
        <v>48</v>
      </c>
      <c r="D44" s="25">
        <v>52570</v>
      </c>
    </row>
    <row r="45" spans="1:10" ht="13.5">
      <c r="A45" s="5">
        <v>14</v>
      </c>
      <c r="B45" s="34" t="s">
        <v>37</v>
      </c>
      <c r="C45" s="25">
        <v>22500</v>
      </c>
      <c r="D45" s="36">
        <v>0</v>
      </c>
      <c r="E45" s="6">
        <f>SUM(D46)</f>
        <v>0</v>
      </c>
      <c r="F45" s="31">
        <f>(E45*100)/C45</f>
        <v>0</v>
      </c>
      <c r="G45" s="27">
        <v>0.135</v>
      </c>
      <c r="H45" s="36">
        <v>0</v>
      </c>
      <c r="I45" s="36">
        <v>0</v>
      </c>
      <c r="J45" s="7">
        <f>FLOOR(H45,0.00001)*E45</f>
        <v>0</v>
      </c>
    </row>
    <row r="46" spans="2:3" ht="13.5">
      <c r="B46" s="35"/>
      <c r="C46" s="37" t="s">
        <v>47</v>
      </c>
    </row>
    <row r="47" spans="1:10" ht="13.5">
      <c r="A47" s="5">
        <v>15</v>
      </c>
      <c r="B47" s="34" t="s">
        <v>38</v>
      </c>
      <c r="C47" s="25">
        <v>84570</v>
      </c>
      <c r="D47" s="18"/>
      <c r="E47" s="6">
        <f>SUM(D48)</f>
        <v>80000</v>
      </c>
      <c r="F47" s="31">
        <f>(E47*100)/C47</f>
        <v>94.59619250325174</v>
      </c>
      <c r="G47" s="27">
        <v>0.135</v>
      </c>
      <c r="H47" s="27">
        <v>0.135</v>
      </c>
      <c r="I47" s="7">
        <f>(H47*100)/G47-100</f>
        <v>0</v>
      </c>
      <c r="J47" s="7">
        <f>FLOOR(H47,0.00001)*E47</f>
        <v>10800</v>
      </c>
    </row>
    <row r="48" spans="1:10" ht="13.5">
      <c r="A48" s="5"/>
      <c r="B48" s="34"/>
      <c r="C48" s="37" t="s">
        <v>49</v>
      </c>
      <c r="D48" s="25">
        <v>80000</v>
      </c>
      <c r="E48" s="6"/>
      <c r="F48" s="31"/>
      <c r="G48" s="27"/>
      <c r="H48" s="15"/>
      <c r="I48" s="7"/>
      <c r="J48" s="7"/>
    </row>
    <row r="49" spans="1:10" ht="13.5">
      <c r="A49" s="5">
        <v>16</v>
      </c>
      <c r="B49" s="34" t="s">
        <v>29</v>
      </c>
      <c r="C49" s="25">
        <v>42670</v>
      </c>
      <c r="D49" s="18"/>
      <c r="E49" s="6">
        <f>SUM(D50)</f>
        <v>42670</v>
      </c>
      <c r="F49" s="31">
        <f>(E49*100)/C49</f>
        <v>100</v>
      </c>
      <c r="G49" s="27">
        <v>0.135</v>
      </c>
      <c r="H49" s="27">
        <v>0.135</v>
      </c>
      <c r="I49" s="7">
        <f>(H49*100)/G49-100</f>
        <v>0</v>
      </c>
      <c r="J49" s="7">
        <f>FLOOR(H49,0.00001)*E49</f>
        <v>5760.450000000001</v>
      </c>
    </row>
    <row r="50" spans="1:10" ht="13.5">
      <c r="A50" s="5"/>
      <c r="B50" s="34"/>
      <c r="C50" s="37" t="s">
        <v>50</v>
      </c>
      <c r="D50" s="25">
        <v>42670</v>
      </c>
      <c r="E50" s="6"/>
      <c r="F50" s="31"/>
      <c r="G50" s="27"/>
      <c r="H50" s="15"/>
      <c r="I50" s="7"/>
      <c r="J50" s="7"/>
    </row>
    <row r="51" spans="1:10" ht="13.5">
      <c r="A51" s="5">
        <v>17</v>
      </c>
      <c r="B51" s="34" t="s">
        <v>29</v>
      </c>
      <c r="C51" s="25">
        <v>17900</v>
      </c>
      <c r="D51" s="18"/>
      <c r="E51" s="6">
        <f>SUM(D52)</f>
        <v>17900</v>
      </c>
      <c r="F51" s="31">
        <f>(E51*100)/C51</f>
        <v>100</v>
      </c>
      <c r="G51" s="27">
        <v>0.135</v>
      </c>
      <c r="H51" s="27">
        <v>0.135</v>
      </c>
      <c r="I51" s="7">
        <f>(H51*100)/G51-100</f>
        <v>0</v>
      </c>
      <c r="J51" s="7">
        <f>FLOOR(H51,0.00001)*E51</f>
        <v>2416.5</v>
      </c>
    </row>
    <row r="52" spans="1:10" ht="13.5">
      <c r="A52" s="5"/>
      <c r="B52" s="34"/>
      <c r="C52" s="37" t="s">
        <v>50</v>
      </c>
      <c r="D52" s="25">
        <v>17900</v>
      </c>
      <c r="E52" s="6"/>
      <c r="F52" s="31"/>
      <c r="G52" s="27"/>
      <c r="H52" s="15"/>
      <c r="I52" s="7"/>
      <c r="J52" s="7"/>
    </row>
    <row r="53" spans="1:10" ht="13.5">
      <c r="A53" s="5">
        <v>18</v>
      </c>
      <c r="B53" s="34" t="s">
        <v>22</v>
      </c>
      <c r="C53" s="25">
        <v>7000</v>
      </c>
      <c r="D53" s="18"/>
      <c r="E53" s="6">
        <f>SUM(D54)</f>
        <v>7000</v>
      </c>
      <c r="F53" s="31">
        <f>(E53*100)/C53</f>
        <v>100</v>
      </c>
      <c r="G53" s="27">
        <v>0.105</v>
      </c>
      <c r="H53" s="27">
        <v>0.105</v>
      </c>
      <c r="I53" s="7">
        <f>(H53*100)/G53-100</f>
        <v>0</v>
      </c>
      <c r="J53" s="7">
        <f>FLOOR(H53,0.00001)*E53</f>
        <v>735.0000000000001</v>
      </c>
    </row>
    <row r="54" spans="1:10" ht="13.5">
      <c r="A54" s="5"/>
      <c r="B54" s="34"/>
      <c r="C54" s="37" t="s">
        <v>48</v>
      </c>
      <c r="D54" s="25">
        <v>7000</v>
      </c>
      <c r="E54" s="6"/>
      <c r="F54" s="31"/>
      <c r="G54" s="27"/>
      <c r="H54" s="15"/>
      <c r="I54" s="7"/>
      <c r="J54" s="7"/>
    </row>
    <row r="55" spans="1:10" ht="13.5">
      <c r="A55" s="5">
        <v>19</v>
      </c>
      <c r="B55" s="34" t="s">
        <v>22</v>
      </c>
      <c r="C55" s="25">
        <v>14000</v>
      </c>
      <c r="D55" s="18"/>
      <c r="E55" s="6">
        <f>SUM(D56)</f>
        <v>14000</v>
      </c>
      <c r="F55" s="31">
        <f>(E55*100)/C55</f>
        <v>100</v>
      </c>
      <c r="G55" s="27">
        <v>0.105</v>
      </c>
      <c r="H55" s="27">
        <v>0.105</v>
      </c>
      <c r="I55" s="7">
        <f>(H55*100)/G55-100</f>
        <v>0</v>
      </c>
      <c r="J55" s="7">
        <f>FLOOR(H55,0.00001)*E55</f>
        <v>1470.0000000000002</v>
      </c>
    </row>
    <row r="56" spans="1:10" ht="13.5">
      <c r="A56" s="5"/>
      <c r="B56" s="34"/>
      <c r="C56" s="37" t="s">
        <v>48</v>
      </c>
      <c r="D56" s="25">
        <v>14000</v>
      </c>
      <c r="E56" s="6"/>
      <c r="F56" s="31"/>
      <c r="G56" s="27"/>
      <c r="H56" s="15"/>
      <c r="I56" s="7"/>
      <c r="J56" s="7"/>
    </row>
    <row r="57" spans="1:10" ht="13.5">
      <c r="A57" s="5">
        <v>20</v>
      </c>
      <c r="B57" s="34" t="s">
        <v>22</v>
      </c>
      <c r="C57" s="25">
        <v>35000</v>
      </c>
      <c r="D57" s="18"/>
      <c r="E57" s="6">
        <f>SUM(D58)</f>
        <v>35000</v>
      </c>
      <c r="F57" s="31">
        <f>(E57*100)/C57</f>
        <v>100</v>
      </c>
      <c r="G57" s="27">
        <v>0.105</v>
      </c>
      <c r="H57" s="27">
        <v>0.105</v>
      </c>
      <c r="I57" s="7">
        <f>(H57*100)/G57-100</f>
        <v>0</v>
      </c>
      <c r="J57" s="7">
        <f>FLOOR(H57,0.00001)*E57</f>
        <v>3675.0000000000005</v>
      </c>
    </row>
    <row r="58" spans="1:10" ht="13.5">
      <c r="A58" s="5"/>
      <c r="B58" s="34"/>
      <c r="C58" s="37" t="s">
        <v>48</v>
      </c>
      <c r="D58" s="25">
        <v>35000</v>
      </c>
      <c r="E58" s="6"/>
      <c r="F58" s="31"/>
      <c r="G58" s="27"/>
      <c r="H58" s="15"/>
      <c r="I58" s="7"/>
      <c r="J58" s="7"/>
    </row>
    <row r="59" spans="1:10" ht="13.5">
      <c r="A59" s="5">
        <v>21</v>
      </c>
      <c r="B59" s="34" t="s">
        <v>22</v>
      </c>
      <c r="C59" s="25">
        <v>5000</v>
      </c>
      <c r="D59" s="18"/>
      <c r="E59" s="6">
        <f>SUM(D60)</f>
        <v>5000</v>
      </c>
      <c r="F59" s="31">
        <f>(E59*100)/C59</f>
        <v>100</v>
      </c>
      <c r="G59" s="27">
        <v>0.12</v>
      </c>
      <c r="H59" s="27">
        <v>0.12</v>
      </c>
      <c r="I59" s="7">
        <f>(H59*100)/G59-100</f>
        <v>0</v>
      </c>
      <c r="J59" s="7">
        <f>FLOOR(H59,0.00001)*E59</f>
        <v>600</v>
      </c>
    </row>
    <row r="60" spans="1:10" ht="13.5">
      <c r="A60" s="5"/>
      <c r="B60" s="24"/>
      <c r="C60" s="37" t="s">
        <v>48</v>
      </c>
      <c r="D60" s="25">
        <v>5000</v>
      </c>
      <c r="E60" s="6"/>
      <c r="F60" s="31"/>
      <c r="G60" s="27"/>
      <c r="H60" s="15"/>
      <c r="I60" s="7"/>
      <c r="J60" s="7"/>
    </row>
    <row r="61" spans="1:10" ht="13.5">
      <c r="A61" s="11"/>
      <c r="B61" s="19" t="s">
        <v>15</v>
      </c>
      <c r="C61" s="12">
        <f>SUM(C43:C60)</f>
        <v>281210</v>
      </c>
      <c r="D61" s="12">
        <f>SUM(D43:D60)</f>
        <v>254140</v>
      </c>
      <c r="E61" s="12">
        <f>SUM(E43:E60)</f>
        <v>254140</v>
      </c>
      <c r="F61" s="33">
        <f>(E61*100)/C61</f>
        <v>90.37374204331283</v>
      </c>
      <c r="G61" s="16"/>
      <c r="H61" s="13"/>
      <c r="I61" s="13"/>
      <c r="J61" s="32">
        <f>SUM(J43:J59)</f>
        <v>32553.9</v>
      </c>
    </row>
    <row r="62" ht="12.75">
      <c r="C62" s="17"/>
    </row>
    <row r="63" spans="1:10" ht="13.5">
      <c r="A63" s="38" t="s">
        <v>30</v>
      </c>
      <c r="B63" s="39"/>
      <c r="C63" s="39"/>
      <c r="D63" s="39"/>
      <c r="E63" s="39"/>
      <c r="F63" s="39"/>
      <c r="G63" s="39"/>
      <c r="H63" s="39"/>
      <c r="I63" s="39"/>
      <c r="J63" s="40"/>
    </row>
    <row r="64" ht="12.75">
      <c r="C64" s="17"/>
    </row>
    <row r="65" spans="1:10" ht="13.5">
      <c r="A65" s="5">
        <v>22</v>
      </c>
      <c r="B65" s="34" t="s">
        <v>39</v>
      </c>
      <c r="C65" s="25">
        <v>8023</v>
      </c>
      <c r="D65" s="18"/>
      <c r="E65" s="6">
        <f>SUM(D66)</f>
        <v>8023</v>
      </c>
      <c r="F65" s="31">
        <f>(E65*100)/C65</f>
        <v>100</v>
      </c>
      <c r="G65" s="27">
        <v>0.175</v>
      </c>
      <c r="H65" s="27">
        <v>0.175</v>
      </c>
      <c r="I65" s="7">
        <f>(H65*100)/G65-100</f>
        <v>0</v>
      </c>
      <c r="J65" s="7">
        <f>FLOOR(H65,0.00001)*E65</f>
        <v>1404.025</v>
      </c>
    </row>
    <row r="66" spans="3:4" ht="13.5">
      <c r="C66" s="37" t="s">
        <v>51</v>
      </c>
      <c r="D66" s="25">
        <v>8023</v>
      </c>
    </row>
    <row r="67" spans="1:10" ht="13.5">
      <c r="A67" s="11"/>
      <c r="B67" s="19" t="s">
        <v>15</v>
      </c>
      <c r="C67" s="12">
        <f>SUM(C65:C66)</f>
        <v>8023</v>
      </c>
      <c r="D67" s="12">
        <f>SUM(D65:D66)</f>
        <v>8023</v>
      </c>
      <c r="E67" s="12">
        <f>SUM(E65:E66)</f>
        <v>8023</v>
      </c>
      <c r="F67" s="33">
        <f>(E67*100)/C67</f>
        <v>100</v>
      </c>
      <c r="G67" s="16"/>
      <c r="H67" s="13"/>
      <c r="I67" s="13"/>
      <c r="J67" s="32">
        <f>SUM(J65:J66)</f>
        <v>1404.025</v>
      </c>
    </row>
    <row r="68" ht="12.75">
      <c r="C68" s="17"/>
    </row>
    <row r="69" spans="1:10" ht="13.5">
      <c r="A69" s="38" t="s">
        <v>31</v>
      </c>
      <c r="B69" s="39"/>
      <c r="C69" s="39"/>
      <c r="D69" s="39"/>
      <c r="E69" s="39"/>
      <c r="F69" s="39"/>
      <c r="G69" s="39"/>
      <c r="H69" s="39"/>
      <c r="I69" s="39"/>
      <c r="J69" s="40"/>
    </row>
    <row r="70" ht="12.75">
      <c r="C70" s="17"/>
    </row>
    <row r="71" spans="1:10" ht="13.5">
      <c r="A71" s="5">
        <v>23</v>
      </c>
      <c r="B71" s="34" t="s">
        <v>40</v>
      </c>
      <c r="C71" s="25">
        <v>75000</v>
      </c>
      <c r="D71" s="18"/>
      <c r="E71" s="6">
        <f>SUM(D72)</f>
        <v>75000</v>
      </c>
      <c r="F71" s="31">
        <f>(E71*100)/C71</f>
        <v>100</v>
      </c>
      <c r="G71" s="27">
        <v>0.187</v>
      </c>
      <c r="H71" s="15">
        <v>0.235</v>
      </c>
      <c r="I71" s="7">
        <f>(H71*100)/G71-100</f>
        <v>25.668449197860966</v>
      </c>
      <c r="J71" s="7">
        <f>FLOOR(H71,0.00001)*E71</f>
        <v>17625</v>
      </c>
    </row>
    <row r="72" spans="1:10" ht="13.5">
      <c r="A72" s="5"/>
      <c r="B72" s="34"/>
      <c r="C72" s="37" t="s">
        <v>52</v>
      </c>
      <c r="D72" s="25">
        <v>75000</v>
      </c>
      <c r="E72" s="6"/>
      <c r="F72" s="31"/>
      <c r="G72" s="27"/>
      <c r="H72" s="15"/>
      <c r="I72" s="7"/>
      <c r="J72" s="7"/>
    </row>
    <row r="73" spans="1:10" ht="13.5">
      <c r="A73" s="5">
        <v>24</v>
      </c>
      <c r="B73" s="34" t="s">
        <v>41</v>
      </c>
      <c r="C73" s="25">
        <v>4080</v>
      </c>
      <c r="D73" s="18"/>
      <c r="E73" s="6">
        <f>SUM(D74)</f>
        <v>4080</v>
      </c>
      <c r="F73" s="31">
        <f>(E73*100)/C73</f>
        <v>100</v>
      </c>
      <c r="G73" s="27">
        <v>0.214</v>
      </c>
      <c r="H73" s="15">
        <v>0.268</v>
      </c>
      <c r="I73" s="7">
        <f>(H73*100)/G73-100</f>
        <v>25.233644859813083</v>
      </c>
      <c r="J73" s="7">
        <f>FLOOR(H73,0.00001)*E73</f>
        <v>1093.44</v>
      </c>
    </row>
    <row r="74" spans="2:4" ht="13.5">
      <c r="B74" s="35"/>
      <c r="C74" s="37" t="s">
        <v>53</v>
      </c>
      <c r="D74" s="25">
        <v>4080</v>
      </c>
    </row>
    <row r="75" spans="1:10" ht="13.5">
      <c r="A75" s="5">
        <v>25</v>
      </c>
      <c r="B75" s="34" t="s">
        <v>41</v>
      </c>
      <c r="C75" s="25">
        <v>62128</v>
      </c>
      <c r="D75" s="18"/>
      <c r="E75" s="6">
        <f>SUM(D76)</f>
        <v>62128</v>
      </c>
      <c r="F75" s="31">
        <f>(E75*100)/C75</f>
        <v>100</v>
      </c>
      <c r="G75" s="27">
        <v>0.187</v>
      </c>
      <c r="H75" s="15">
        <v>0.282</v>
      </c>
      <c r="I75" s="7">
        <f>(H75*100)/G75-100</f>
        <v>50.802139037433136</v>
      </c>
      <c r="J75" s="7">
        <f>FLOOR(H75,0.00001)*E75</f>
        <v>17520.096</v>
      </c>
    </row>
    <row r="76" spans="1:10" ht="13.5">
      <c r="A76" s="5"/>
      <c r="B76" s="34"/>
      <c r="C76" s="37" t="s">
        <v>53</v>
      </c>
      <c r="D76" s="25">
        <v>62128</v>
      </c>
      <c r="E76" s="6"/>
      <c r="F76" s="31"/>
      <c r="G76" s="27"/>
      <c r="H76" s="15"/>
      <c r="I76" s="7"/>
      <c r="J76" s="7"/>
    </row>
    <row r="77" spans="1:10" ht="13.5">
      <c r="A77" s="5">
        <v>26</v>
      </c>
      <c r="B77" s="34" t="s">
        <v>42</v>
      </c>
      <c r="C77" s="25">
        <v>17000</v>
      </c>
      <c r="D77" s="18"/>
      <c r="E77" s="6">
        <f>SUM(D78)</f>
        <v>17000</v>
      </c>
      <c r="F77" s="31">
        <f>(E77*100)/C77</f>
        <v>100</v>
      </c>
      <c r="G77" s="27">
        <v>0.187</v>
      </c>
      <c r="H77" s="27">
        <v>0.187</v>
      </c>
      <c r="I77" s="7">
        <f>(H77*100)/G77-100</f>
        <v>0</v>
      </c>
      <c r="J77" s="7">
        <f>FLOOR(H77,0.00001)*E77</f>
        <v>3179.0000000000005</v>
      </c>
    </row>
    <row r="78" spans="3:4" ht="13.5">
      <c r="C78" s="37" t="s">
        <v>52</v>
      </c>
      <c r="D78" s="25">
        <v>17000</v>
      </c>
    </row>
    <row r="79" spans="1:10" ht="13.5">
      <c r="A79" s="11"/>
      <c r="B79" s="19" t="s">
        <v>15</v>
      </c>
      <c r="C79" s="12">
        <f>SUM(C71:C78)</f>
        <v>158208</v>
      </c>
      <c r="D79" s="12">
        <f>SUM(D72:D78)</f>
        <v>158208</v>
      </c>
      <c r="E79" s="12">
        <f>SUM(E71:E77)</f>
        <v>158208</v>
      </c>
      <c r="F79" s="33">
        <f>(E79*100)/C79</f>
        <v>100</v>
      </c>
      <c r="G79" s="16"/>
      <c r="H79" s="13"/>
      <c r="I79" s="13"/>
      <c r="J79" s="32">
        <f>SUM(J71:J77)</f>
        <v>39417.536</v>
      </c>
    </row>
    <row r="80" ht="12.75">
      <c r="C80" s="17"/>
    </row>
    <row r="81" spans="1:10" ht="13.5" customHeight="1">
      <c r="A81" s="20"/>
      <c r="B81" s="19" t="s">
        <v>16</v>
      </c>
      <c r="C81" s="22">
        <f>SUM(C25,C39,C61,C67,C79)</f>
        <v>767801</v>
      </c>
      <c r="D81" s="22">
        <f>SUM(D25,D39,D61,D67,D79)</f>
        <v>505541</v>
      </c>
      <c r="E81" s="22">
        <f>SUM(E25,E39,E61,E67,E79)</f>
        <v>505541</v>
      </c>
      <c r="F81" s="33">
        <f>(E81*100)/C81</f>
        <v>65.84271184851283</v>
      </c>
      <c r="G81" s="21"/>
      <c r="H81" s="21"/>
      <c r="I81" s="21"/>
      <c r="J81" s="32">
        <f>SUM(J25,J39,J61,J67,J79)</f>
        <v>89050.251</v>
      </c>
    </row>
    <row r="82" spans="1:10" ht="13.5">
      <c r="A82" s="5"/>
      <c r="B82" s="14"/>
      <c r="C82" s="6"/>
      <c r="D82" s="6"/>
      <c r="E82" s="6"/>
      <c r="F82" s="15"/>
      <c r="G82" s="15"/>
      <c r="H82" s="15"/>
      <c r="I82" s="7"/>
      <c r="J82" s="7"/>
    </row>
    <row r="83" spans="1:10" ht="13.5">
      <c r="A83" s="5"/>
      <c r="B83" s="14"/>
      <c r="C83" s="6"/>
      <c r="D83" s="23"/>
      <c r="E83" s="6"/>
      <c r="F83" s="15"/>
      <c r="G83" s="15"/>
      <c r="H83" s="15"/>
      <c r="I83" s="7"/>
      <c r="J83" s="7"/>
    </row>
    <row r="84" spans="1:10" ht="13.5">
      <c r="A84" s="5"/>
      <c r="B84" s="18"/>
      <c r="C84" s="6"/>
      <c r="D84" s="6"/>
      <c r="E84" s="6"/>
      <c r="F84" s="15"/>
      <c r="G84" s="15"/>
      <c r="H84" s="15"/>
      <c r="I84" s="7"/>
      <c r="J84" s="7"/>
    </row>
    <row r="85" spans="1:10" ht="13.5">
      <c r="A85" s="5"/>
      <c r="B85" s="14"/>
      <c r="C85" s="6"/>
      <c r="D85" s="6"/>
      <c r="E85" s="6"/>
      <c r="F85" s="15"/>
      <c r="G85" s="15"/>
      <c r="H85" s="15"/>
      <c r="I85" s="7"/>
      <c r="J85" s="7"/>
    </row>
    <row r="86" spans="1:10" ht="13.5">
      <c r="A86" s="5"/>
      <c r="B86" s="14"/>
      <c r="C86" s="6"/>
      <c r="D86" s="23"/>
      <c r="E86" s="6"/>
      <c r="F86" s="15"/>
      <c r="G86" s="15"/>
      <c r="H86" s="15"/>
      <c r="I86" s="7"/>
      <c r="J86" s="7"/>
    </row>
    <row r="87" spans="1:10" ht="13.5">
      <c r="A87" s="5"/>
      <c r="B87" s="14"/>
      <c r="C87" s="6"/>
      <c r="D87" s="6"/>
      <c r="E87" s="6"/>
      <c r="F87" s="15"/>
      <c r="G87" s="15"/>
      <c r="H87" s="15"/>
      <c r="I87" s="7"/>
      <c r="J87" s="7"/>
    </row>
    <row r="88" spans="1:10" ht="13.5">
      <c r="A88" s="5"/>
      <c r="B88" s="14"/>
      <c r="C88" s="6"/>
      <c r="D88" s="6"/>
      <c r="E88" s="6"/>
      <c r="F88" s="15"/>
      <c r="G88" s="15"/>
      <c r="H88" s="15"/>
      <c r="I88" s="7"/>
      <c r="J88" s="7"/>
    </row>
    <row r="89" spans="1:10" ht="13.5">
      <c r="A89" s="5"/>
      <c r="B89" s="14"/>
      <c r="C89" s="6"/>
      <c r="D89" s="23"/>
      <c r="E89" s="6"/>
      <c r="F89" s="15"/>
      <c r="G89" s="15"/>
      <c r="H89" s="15"/>
      <c r="I89" s="7"/>
      <c r="J89" s="7"/>
    </row>
    <row r="90" spans="1:10" ht="13.5">
      <c r="A90" s="5"/>
      <c r="B90" s="14"/>
      <c r="C90" s="6"/>
      <c r="D90" s="6"/>
      <c r="E90" s="6"/>
      <c r="F90" s="15"/>
      <c r="G90" s="15"/>
      <c r="H90" s="15"/>
      <c r="I90" s="7"/>
      <c r="J90" s="7"/>
    </row>
    <row r="91" spans="1:10" ht="13.5">
      <c r="A91" s="5"/>
      <c r="B91" s="18"/>
      <c r="C91" s="6"/>
      <c r="D91" s="6"/>
      <c r="E91" s="6"/>
      <c r="F91" s="15"/>
      <c r="G91" s="15"/>
      <c r="H91" s="15"/>
      <c r="I91" s="7"/>
      <c r="J91" s="7"/>
    </row>
    <row r="92" spans="2:3" ht="13.5">
      <c r="B92" s="14"/>
      <c r="C92" s="17"/>
    </row>
    <row r="93" spans="2:3" ht="13.5">
      <c r="B93" s="14"/>
      <c r="C93" s="17"/>
    </row>
    <row r="94" spans="2:3" ht="13.5">
      <c r="B94" s="18"/>
      <c r="C94" s="17"/>
    </row>
    <row r="95" spans="2:3" ht="13.5">
      <c r="B95" s="14"/>
      <c r="C95" s="17"/>
    </row>
    <row r="96" ht="12.75">
      <c r="C96" s="17"/>
    </row>
    <row r="97" ht="12.75">
      <c r="C97" s="17"/>
    </row>
    <row r="98" spans="3:5" ht="12.75">
      <c r="C98" s="17"/>
      <c r="E98" t="s">
        <v>8</v>
      </c>
    </row>
    <row r="99" spans="2:3" ht="13.5">
      <c r="B99" s="5"/>
      <c r="C99" s="17"/>
    </row>
    <row r="100" spans="2:3" ht="13.5">
      <c r="B100" s="5"/>
      <c r="C100" s="17"/>
    </row>
    <row r="101" spans="2:3" ht="13.5">
      <c r="B101" s="5"/>
      <c r="C101" s="17"/>
    </row>
    <row r="102" spans="2:3" ht="13.5">
      <c r="B102" s="5"/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  <row r="190" ht="12.75">
      <c r="C190" s="17"/>
    </row>
    <row r="191" ht="12.75">
      <c r="C191" s="17"/>
    </row>
    <row r="192" ht="12.75">
      <c r="C192" s="17"/>
    </row>
    <row r="193" ht="12.75">
      <c r="C193" s="17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  <row r="200" ht="12.75">
      <c r="C200" s="17"/>
    </row>
    <row r="201" ht="12.75">
      <c r="C201" s="17"/>
    </row>
    <row r="202" ht="12.75">
      <c r="C202" s="17"/>
    </row>
    <row r="203" ht="12.75">
      <c r="C203" s="17"/>
    </row>
    <row r="204" ht="12.75">
      <c r="C204" s="17"/>
    </row>
    <row r="205" ht="12.75">
      <c r="C205" s="17"/>
    </row>
    <row r="206" ht="12.75">
      <c r="C206" s="17"/>
    </row>
    <row r="207" ht="12.75">
      <c r="C207" s="17"/>
    </row>
    <row r="208" ht="12.75">
      <c r="C208" s="17"/>
    </row>
    <row r="209" ht="12.75">
      <c r="C209" s="17"/>
    </row>
    <row r="210" ht="12.75">
      <c r="C210" s="17"/>
    </row>
    <row r="211" ht="12.75">
      <c r="C211" s="17"/>
    </row>
    <row r="212" ht="12.75">
      <c r="C212" s="17"/>
    </row>
    <row r="213" ht="12.75">
      <c r="C213" s="17"/>
    </row>
    <row r="214" ht="12.75">
      <c r="C214" s="17"/>
    </row>
    <row r="215" ht="12.75">
      <c r="C215" s="17"/>
    </row>
    <row r="216" ht="12.75">
      <c r="C216" s="17"/>
    </row>
    <row r="217" ht="12.75">
      <c r="C217" s="17"/>
    </row>
    <row r="218" ht="12.75">
      <c r="C218" s="17"/>
    </row>
    <row r="219" ht="12.75">
      <c r="C219" s="17"/>
    </row>
    <row r="220" ht="12.75">
      <c r="C220" s="17"/>
    </row>
    <row r="221" ht="12.75">
      <c r="C221" s="17"/>
    </row>
    <row r="222" ht="12.75">
      <c r="C222" s="17"/>
    </row>
    <row r="223" ht="12.75">
      <c r="C223" s="17"/>
    </row>
    <row r="224" ht="12.75">
      <c r="C224" s="17"/>
    </row>
    <row r="225" ht="12.75">
      <c r="C225" s="17"/>
    </row>
    <row r="226" ht="12.75">
      <c r="C226" s="17"/>
    </row>
  </sheetData>
  <mergeCells count="6">
    <mergeCell ref="A8:J8"/>
    <mergeCell ref="A2:J2"/>
    <mergeCell ref="A27:J27"/>
    <mergeCell ref="A69:J69"/>
    <mergeCell ref="A41:J41"/>
    <mergeCell ref="A63:J63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2007-06-13T18:41:01Z</cp:lastPrinted>
  <dcterms:created xsi:type="dcterms:W3CDTF">2005-05-09T20:19:33Z</dcterms:created>
  <dcterms:modified xsi:type="dcterms:W3CDTF">2007-06-13T18:41:14Z</dcterms:modified>
  <cp:category/>
  <cp:version/>
  <cp:contentType/>
  <cp:contentStatus/>
</cp:coreProperties>
</file>