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92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<sst xmlns="http://schemas.openxmlformats.org/spreadsheetml/2006/main" count="53" uniqueCount="36">
  <si>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</si>
  <si>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</si>
  <si>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</si>
  <si>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</si>
  <si>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</si>
  <si>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</si>
  <si>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</si>
  <si>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</si>
  <si>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</si>
  <si>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</si>
  <si>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</si>
  <si>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</si>
  <si>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</si>
  <si>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</si>
  <si>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</si>
  <si>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</si>
  <si>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</si>
  <si>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</si>
  <si>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</si>
  <si>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</si>
  <si>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Nova Laranjeiras</t>
  </si>
  <si>
    <t>SC</t>
  </si>
  <si>
    <t>AVISO DE VENDA DE FEIJÃO ANÃO CORES/PRETO - Nº 592/07- 23/10/2007</t>
  </si>
  <si>
    <t>Palmeira</t>
  </si>
  <si>
    <t>Prudentopólis</t>
  </si>
  <si>
    <t>Roncador</t>
  </si>
  <si>
    <t>RS</t>
  </si>
  <si>
    <t>Ibiariaras</t>
  </si>
  <si>
    <t>Pinhal da Serra</t>
  </si>
  <si>
    <t>Sanaduva</t>
  </si>
  <si>
    <t xml:space="preserve">Irienópolis </t>
  </si>
  <si>
    <t>BBM PR</t>
  </si>
  <si>
    <t>BBM RS</t>
  </si>
  <si>
    <t>BCMM</t>
  </si>
  <si>
    <t>BBSB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</si>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</sst>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6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workbookViewId="0" topLeftCell="C33">
      <selection activeCell="G49" sqref="G49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20</v>
      </c>
      <c r="C10" s="6">
        <v>8927</v>
      </c>
      <c r="D10" s="22">
        <f>SUM(D11:D11)</f>
        <v>8927</v>
      </c>
      <c r="E10" s="32">
        <f>(D10*100)/C10</f>
        <v>100</v>
      </c>
      <c r="F10" s="37">
        <v>0.9</v>
      </c>
      <c r="G10" s="37">
        <v>0.93</v>
      </c>
      <c r="H10" s="31">
        <f>((G10*100)/F10)-100</f>
        <v>3.3333333333333286</v>
      </c>
      <c r="I10" s="7">
        <f>FLOOR(G10,0.00001)*D10</f>
        <v>8302.11</v>
      </c>
    </row>
    <row r="11" spans="1:9" ht="13.5">
      <c r="A11" s="5"/>
      <c r="B11" s="26"/>
      <c r="C11" s="6" t="s">
        <v>31</v>
      </c>
      <c r="D11" s="22">
        <v>8927</v>
      </c>
      <c r="E11" s="32"/>
      <c r="F11" s="37"/>
      <c r="G11" s="37"/>
      <c r="H11" s="31"/>
      <c r="I11" s="7"/>
    </row>
    <row r="12" spans="1:9" ht="13.5">
      <c r="A12" s="5"/>
      <c r="B12" s="26"/>
      <c r="C12" s="6"/>
      <c r="D12" s="6"/>
      <c r="E12" s="15"/>
      <c r="F12" s="37"/>
      <c r="G12" s="37"/>
      <c r="H12" s="7"/>
      <c r="I12" s="7"/>
    </row>
    <row r="13" spans="1:9" ht="13.5">
      <c r="A13" s="5">
        <v>2</v>
      </c>
      <c r="B13" s="26" t="s">
        <v>23</v>
      </c>
      <c r="C13" s="6">
        <v>109820</v>
      </c>
      <c r="D13" s="22">
        <f>SUM(D14:D14)</f>
        <v>109820</v>
      </c>
      <c r="E13" s="32">
        <f>(D13*100)/C13</f>
        <v>100</v>
      </c>
      <c r="F13" s="37">
        <v>0.9</v>
      </c>
      <c r="G13" s="37">
        <v>1.15</v>
      </c>
      <c r="H13" s="31">
        <f>((G13*100)/F13)-100</f>
        <v>27.777777777777757</v>
      </c>
      <c r="I13" s="7">
        <f>FLOOR(G13,0.00001)*D13</f>
        <v>126293.00000000001</v>
      </c>
    </row>
    <row r="14" spans="1:9" ht="13.5">
      <c r="A14" s="5"/>
      <c r="B14" s="26"/>
      <c r="C14" s="6" t="s">
        <v>31</v>
      </c>
      <c r="D14" s="22">
        <v>109820</v>
      </c>
      <c r="E14" s="32"/>
      <c r="F14" s="37"/>
      <c r="G14" s="37"/>
      <c r="H14" s="31"/>
      <c r="I14" s="7"/>
    </row>
    <row r="15" spans="1:9" ht="13.5">
      <c r="A15" s="5"/>
      <c r="B15" s="26"/>
      <c r="C15" s="6"/>
      <c r="D15" s="6"/>
      <c r="E15" s="15"/>
      <c r="F15" s="37"/>
      <c r="G15" s="37"/>
      <c r="H15" s="7"/>
      <c r="I15" s="7"/>
    </row>
    <row r="16" spans="1:9" ht="13.5">
      <c r="A16" s="5">
        <v>3</v>
      </c>
      <c r="B16" s="26" t="s">
        <v>24</v>
      </c>
      <c r="C16" s="6">
        <v>2002069</v>
      </c>
      <c r="D16" s="22">
        <f>SUM(D17:D18)</f>
        <v>1971000</v>
      </c>
      <c r="E16" s="32">
        <f>(D16*100)/C16</f>
        <v>98.44815538325602</v>
      </c>
      <c r="F16" s="37">
        <v>0.9</v>
      </c>
      <c r="G16" s="37">
        <v>1.11</v>
      </c>
      <c r="H16" s="31">
        <f>((G16*100)/F16)-100</f>
        <v>23.333333333333343</v>
      </c>
      <c r="I16" s="7">
        <f>FLOOR(G16,0.00001)*D16</f>
        <v>2187810</v>
      </c>
    </row>
    <row r="17" spans="1:9" ht="13.5">
      <c r="A17" s="5"/>
      <c r="B17" s="26"/>
      <c r="C17" s="6" t="s">
        <v>31</v>
      </c>
      <c r="D17" s="22">
        <v>1929000</v>
      </c>
      <c r="E17" s="32"/>
      <c r="F17" s="37"/>
      <c r="G17" s="37"/>
      <c r="H17" s="31"/>
      <c r="I17" s="7"/>
    </row>
    <row r="18" spans="1:9" ht="13.5">
      <c r="A18" s="5"/>
      <c r="B18" s="26"/>
      <c r="C18" s="6" t="s">
        <v>32</v>
      </c>
      <c r="D18" s="22">
        <v>42000</v>
      </c>
      <c r="E18" s="32"/>
      <c r="F18" s="37"/>
      <c r="G18" s="37"/>
      <c r="H18" s="31"/>
      <c r="I18" s="7"/>
    </row>
    <row r="19" spans="1:9" ht="13.5">
      <c r="A19" s="5"/>
      <c r="B19" s="26"/>
      <c r="C19" s="6"/>
      <c r="D19" s="6"/>
      <c r="E19" s="15"/>
      <c r="F19" s="37"/>
      <c r="G19" s="37"/>
      <c r="H19" s="7"/>
      <c r="I19" s="7"/>
    </row>
    <row r="20" spans="1:9" ht="13.5">
      <c r="A20" s="5">
        <v>4</v>
      </c>
      <c r="B20" s="26" t="s">
        <v>25</v>
      </c>
      <c r="C20" s="6">
        <v>146916</v>
      </c>
      <c r="D20" s="22">
        <f>SUM(D21:D22)</f>
        <v>120000</v>
      </c>
      <c r="E20" s="32">
        <f>(D20*100)/C20</f>
        <v>81.67932696234583</v>
      </c>
      <c r="F20" s="37">
        <v>0.8391</v>
      </c>
      <c r="G20" s="37">
        <v>0.8391</v>
      </c>
      <c r="H20" s="31">
        <f>((G20*100)/F20)-100</f>
        <v>0</v>
      </c>
      <c r="I20" s="7">
        <f>FLOOR(G20,0.00001)*D20</f>
        <v>100692.00000000001</v>
      </c>
    </row>
    <row r="21" spans="1:9" ht="13.5">
      <c r="A21" s="5"/>
      <c r="B21" s="26"/>
      <c r="C21" s="6" t="s">
        <v>33</v>
      </c>
      <c r="D21" s="22">
        <v>40000</v>
      </c>
      <c r="E21" s="32"/>
      <c r="F21" s="37"/>
      <c r="G21" s="37"/>
      <c r="H21" s="31"/>
      <c r="I21" s="7"/>
    </row>
    <row r="22" spans="1:9" ht="13.5">
      <c r="A22" s="5"/>
      <c r="B22" s="26"/>
      <c r="C22" s="6" t="s">
        <v>34</v>
      </c>
      <c r="D22" s="22">
        <v>80000</v>
      </c>
      <c r="E22" s="32"/>
      <c r="F22" s="37"/>
      <c r="G22" s="37"/>
      <c r="H22" s="31"/>
      <c r="I22" s="7"/>
    </row>
    <row r="23" spans="1:9" ht="13.5">
      <c r="A23" s="5"/>
      <c r="B23" s="26"/>
      <c r="C23" s="6"/>
      <c r="D23" s="6"/>
      <c r="E23" s="15"/>
      <c r="F23" s="37"/>
      <c r="G23" s="37"/>
      <c r="H23" s="7"/>
      <c r="I23" s="7"/>
    </row>
    <row r="24" spans="1:9" ht="13.5">
      <c r="A24" s="5">
        <v>5</v>
      </c>
      <c r="B24" s="26" t="s">
        <v>25</v>
      </c>
      <c r="C24" s="6">
        <v>583162</v>
      </c>
      <c r="D24" s="22">
        <f>SUM(D25:D26)</f>
        <v>80000</v>
      </c>
      <c r="E24" s="32">
        <f>(D24*100)/C24</f>
        <v>13.718314979371083</v>
      </c>
      <c r="F24" s="37">
        <v>0.8391</v>
      </c>
      <c r="G24" s="37">
        <v>0.8391</v>
      </c>
      <c r="H24" s="31">
        <f>((G24*100)/F24)-100</f>
        <v>0</v>
      </c>
      <c r="I24" s="7">
        <f>FLOOR(G24,0.00001)*D24</f>
        <v>67128</v>
      </c>
    </row>
    <row r="25" spans="1:9" ht="13.5">
      <c r="A25" s="5"/>
      <c r="B25" s="26"/>
      <c r="C25" s="6" t="s">
        <v>33</v>
      </c>
      <c r="D25" s="22">
        <v>40000</v>
      </c>
      <c r="E25" s="32"/>
      <c r="F25" s="37"/>
      <c r="G25" s="37"/>
      <c r="H25" s="31"/>
      <c r="I25" s="7"/>
    </row>
    <row r="26" spans="1:9" ht="13.5">
      <c r="A26" s="5"/>
      <c r="B26" s="26"/>
      <c r="C26" s="6" t="s">
        <v>34</v>
      </c>
      <c r="D26" s="22">
        <v>40000</v>
      </c>
      <c r="E26" s="32"/>
      <c r="F26" s="37"/>
      <c r="G26" s="37"/>
      <c r="H26" s="31"/>
      <c r="I26" s="7"/>
    </row>
    <row r="27" spans="1:9" ht="13.5">
      <c r="A27" s="5"/>
      <c r="B27" s="26"/>
      <c r="C27" s="6"/>
      <c r="D27" s="6"/>
      <c r="E27" s="15"/>
      <c r="F27" s="37"/>
      <c r="G27" s="37"/>
      <c r="H27" s="7"/>
      <c r="I27" s="7"/>
    </row>
    <row r="28" spans="1:9" ht="13.5">
      <c r="A28" s="5">
        <v>6</v>
      </c>
      <c r="B28" s="26" t="s">
        <v>25</v>
      </c>
      <c r="C28" s="6">
        <v>33050</v>
      </c>
      <c r="D28" s="22">
        <f>SUM(D29:D29)</f>
        <v>0</v>
      </c>
      <c r="E28" s="32">
        <f>(D28*100)/C28</f>
        <v>0</v>
      </c>
      <c r="F28" s="37">
        <v>0.839</v>
      </c>
      <c r="G28" s="37"/>
      <c r="H28" s="31">
        <v>0</v>
      </c>
      <c r="I28" s="7">
        <f>FLOOR(G28,0.00001)*D28</f>
        <v>0</v>
      </c>
    </row>
    <row r="29" spans="1:9" ht="13.5">
      <c r="A29" s="5"/>
      <c r="B29" s="26"/>
      <c r="C29" s="6" t="s">
        <v>35</v>
      </c>
      <c r="D29" s="22"/>
      <c r="E29" s="32"/>
      <c r="F29" s="37"/>
      <c r="G29" s="37"/>
      <c r="H29" s="31"/>
      <c r="I29" s="7"/>
    </row>
    <row r="30" spans="1:9" ht="13.5">
      <c r="A30" s="5"/>
      <c r="B30" s="26"/>
      <c r="C30" s="6"/>
      <c r="D30" s="6"/>
      <c r="E30" s="15"/>
      <c r="F30" s="37"/>
      <c r="G30" s="37"/>
      <c r="H30" s="7"/>
      <c r="I30" s="7"/>
    </row>
    <row r="31" spans="1:9" ht="13.5">
      <c r="A31" s="11"/>
      <c r="B31" s="17" t="s">
        <v>14</v>
      </c>
      <c r="C31" s="12">
        <f>SUM(C9:C30)</f>
        <v>2883944</v>
      </c>
      <c r="D31" s="20">
        <f>SUM(D10,D13,D16,D20,D24,D28)</f>
        <v>2289747</v>
      </c>
      <c r="E31" s="27">
        <v>0</v>
      </c>
      <c r="F31" s="21"/>
      <c r="G31" s="21"/>
      <c r="H31" s="13"/>
      <c r="I31" s="28">
        <f>SUM(I9:I30)</f>
        <v>2490225.11</v>
      </c>
    </row>
    <row r="32" ht="12.75">
      <c r="C32" s="16"/>
    </row>
    <row r="33" spans="1:9" ht="13.5">
      <c r="A33" s="33" t="s">
        <v>26</v>
      </c>
      <c r="B33" s="34"/>
      <c r="C33" s="34"/>
      <c r="D33" s="34"/>
      <c r="E33" s="34"/>
      <c r="F33" s="34"/>
      <c r="G33" s="34"/>
      <c r="H33" s="34"/>
      <c r="I33" s="35"/>
    </row>
    <row r="34" spans="1:9" ht="14.25" customHeight="1">
      <c r="A34" s="9"/>
      <c r="B34" s="9"/>
      <c r="C34" s="9"/>
      <c r="D34" s="9"/>
      <c r="E34" s="9"/>
      <c r="F34" s="9"/>
      <c r="G34" s="9"/>
      <c r="H34" s="9"/>
      <c r="I34" s="10"/>
    </row>
    <row r="35" spans="1:9" ht="13.5">
      <c r="A35" s="5">
        <v>7</v>
      </c>
      <c r="B35" s="26" t="s">
        <v>27</v>
      </c>
      <c r="C35" s="6">
        <v>115576</v>
      </c>
      <c r="D35" s="22">
        <f>SUM(D36:D36)</f>
        <v>115576</v>
      </c>
      <c r="E35" s="32">
        <f>(D35*100)/C35</f>
        <v>100</v>
      </c>
      <c r="F35" s="37">
        <v>0.7972</v>
      </c>
      <c r="G35" s="37">
        <v>1.3</v>
      </c>
      <c r="H35" s="31">
        <f>((G35*100)/F35)-100</f>
        <v>63.07074761665831</v>
      </c>
      <c r="I35" s="7">
        <f>FLOOR(G35,0.00001)*D35</f>
        <v>150248.80000000002</v>
      </c>
    </row>
    <row r="36" spans="1:9" ht="13.5">
      <c r="A36" s="5"/>
      <c r="B36" s="26"/>
      <c r="C36" s="6" t="s">
        <v>31</v>
      </c>
      <c r="D36" s="22">
        <v>115576</v>
      </c>
      <c r="E36" s="32"/>
      <c r="F36" s="37"/>
      <c r="G36" s="37"/>
      <c r="H36" s="31"/>
      <c r="I36" s="7"/>
    </row>
    <row r="37" spans="1:9" ht="13.5">
      <c r="A37" s="5"/>
      <c r="B37" s="26"/>
      <c r="C37" s="6"/>
      <c r="D37" s="6"/>
      <c r="E37" s="15"/>
      <c r="F37" s="37"/>
      <c r="G37" s="37"/>
      <c r="H37" s="7"/>
      <c r="I37" s="7"/>
    </row>
    <row r="38" spans="1:9" ht="13.5">
      <c r="A38" s="5">
        <v>8</v>
      </c>
      <c r="B38" s="26" t="s">
        <v>28</v>
      </c>
      <c r="C38" s="6">
        <v>3445</v>
      </c>
      <c r="D38" s="22">
        <f>SUM(D39:D39)</f>
        <v>3445</v>
      </c>
      <c r="E38" s="32">
        <f>(D38*100)/C38</f>
        <v>100</v>
      </c>
      <c r="F38" s="37">
        <v>0.8391</v>
      </c>
      <c r="G38" s="37">
        <v>0.8391</v>
      </c>
      <c r="H38" s="31">
        <f>((G38*100)/F38)-100</f>
        <v>0</v>
      </c>
      <c r="I38" s="7">
        <f>FLOOR(G38,0.00001)*D38</f>
        <v>2890.6995</v>
      </c>
    </row>
    <row r="39" spans="1:9" ht="13.5">
      <c r="A39" s="5"/>
      <c r="B39" s="26"/>
      <c r="C39" s="6" t="s">
        <v>34</v>
      </c>
      <c r="D39" s="22">
        <v>3445</v>
      </c>
      <c r="E39" s="32"/>
      <c r="F39" s="37"/>
      <c r="G39" s="37"/>
      <c r="H39" s="31"/>
      <c r="I39" s="7"/>
    </row>
    <row r="40" spans="1:9" ht="13.5">
      <c r="A40" s="5"/>
      <c r="B40" s="26"/>
      <c r="C40" s="6"/>
      <c r="D40" s="6"/>
      <c r="E40" s="15"/>
      <c r="F40" s="37"/>
      <c r="G40" s="37"/>
      <c r="H40" s="7"/>
      <c r="I40" s="7"/>
    </row>
    <row r="41" spans="1:9" ht="13.5">
      <c r="A41" s="5">
        <v>9</v>
      </c>
      <c r="B41" s="26" t="s">
        <v>29</v>
      </c>
      <c r="C41" s="6">
        <v>28023</v>
      </c>
      <c r="D41" s="22">
        <f>SUM(D42:D42)</f>
        <v>28023</v>
      </c>
      <c r="E41" s="32">
        <f>(D41*100)/C41</f>
        <v>100</v>
      </c>
      <c r="F41" s="37">
        <v>0.8391</v>
      </c>
      <c r="G41" s="37">
        <v>1.37</v>
      </c>
      <c r="H41" s="31">
        <f>((G41*100)/F41)-100</f>
        <v>63.27017042068883</v>
      </c>
      <c r="I41" s="7">
        <f>FLOOR(G41,0.00001)*D41</f>
        <v>38391.51</v>
      </c>
    </row>
    <row r="42" spans="1:9" ht="13.5">
      <c r="A42" s="5"/>
      <c r="B42" s="26"/>
      <c r="C42" s="6" t="s">
        <v>32</v>
      </c>
      <c r="D42" s="22">
        <v>28023</v>
      </c>
      <c r="E42" s="32"/>
      <c r="F42" s="37"/>
      <c r="G42" s="37"/>
      <c r="H42" s="31"/>
      <c r="I42" s="7"/>
    </row>
    <row r="43" spans="1:9" ht="13.5">
      <c r="A43" s="5"/>
      <c r="B43" s="26"/>
      <c r="C43" s="6"/>
      <c r="D43" s="6"/>
      <c r="E43" s="15"/>
      <c r="F43" s="37"/>
      <c r="G43" s="37"/>
      <c r="H43" s="7"/>
      <c r="I43" s="7"/>
    </row>
    <row r="44" spans="1:9" ht="13.5">
      <c r="A44" s="11"/>
      <c r="B44" s="17" t="s">
        <v>14</v>
      </c>
      <c r="C44" s="12">
        <f>SUM(C34:C43)</f>
        <v>147044</v>
      </c>
      <c r="D44" s="20">
        <f>SUM(D35,D38,D41)</f>
        <v>147044</v>
      </c>
      <c r="E44" s="27">
        <v>0</v>
      </c>
      <c r="F44" s="21"/>
      <c r="G44" s="21"/>
      <c r="H44" s="13"/>
      <c r="I44" s="28">
        <f>SUM(I34:I43)</f>
        <v>191531.00950000001</v>
      </c>
    </row>
    <row r="45" spans="1:9" ht="13.5">
      <c r="A45" s="5"/>
      <c r="B45" s="14"/>
      <c r="C45" s="6"/>
      <c r="D45" s="6"/>
      <c r="E45" s="25"/>
      <c r="F45" s="15"/>
      <c r="G45" s="15"/>
      <c r="H45" s="7"/>
      <c r="I45" s="7"/>
    </row>
    <row r="46" spans="1:9" ht="13.5">
      <c r="A46" s="33" t="s">
        <v>21</v>
      </c>
      <c r="B46" s="34"/>
      <c r="C46" s="34"/>
      <c r="D46" s="34"/>
      <c r="E46" s="34"/>
      <c r="F46" s="34"/>
      <c r="G46" s="34"/>
      <c r="H46" s="34"/>
      <c r="I46" s="35"/>
    </row>
    <row r="47" spans="1:9" ht="13.5">
      <c r="A47" s="9"/>
      <c r="B47" s="9"/>
      <c r="C47" s="9"/>
      <c r="D47" s="9"/>
      <c r="E47" s="9"/>
      <c r="F47" s="9"/>
      <c r="G47" s="9"/>
      <c r="H47" s="9"/>
      <c r="I47" s="10"/>
    </row>
    <row r="48" spans="1:9" ht="13.5">
      <c r="A48" s="5">
        <v>10</v>
      </c>
      <c r="B48" s="26" t="s">
        <v>30</v>
      </c>
      <c r="C48" s="6">
        <v>61934</v>
      </c>
      <c r="D48" s="22">
        <f>SUM(D49:D49)</f>
        <v>20000</v>
      </c>
      <c r="E48" s="32">
        <f>(D48*100)/C48</f>
        <v>32.29244033971647</v>
      </c>
      <c r="F48" s="37">
        <v>0.9</v>
      </c>
      <c r="G48" s="37">
        <v>1.1111</v>
      </c>
      <c r="H48" s="31">
        <f>((G48*100)/F48)-100</f>
        <v>23.45555555555555</v>
      </c>
      <c r="I48" s="7">
        <f>FLOOR(G48,0.00001)*D48</f>
        <v>22222.000000000004</v>
      </c>
    </row>
    <row r="49" spans="1:9" ht="13.5">
      <c r="A49" s="5"/>
      <c r="B49" s="26"/>
      <c r="C49" s="6" t="s">
        <v>31</v>
      </c>
      <c r="D49" s="22">
        <v>20000</v>
      </c>
      <c r="E49" s="32"/>
      <c r="F49" s="30"/>
      <c r="G49" s="30"/>
      <c r="H49" s="31"/>
      <c r="I49" s="7"/>
    </row>
    <row r="50" spans="1:9" ht="13.5">
      <c r="A50" s="5"/>
      <c r="B50" s="26"/>
      <c r="C50" s="6"/>
      <c r="D50" s="6"/>
      <c r="E50" s="15"/>
      <c r="F50" s="15"/>
      <c r="G50" s="15"/>
      <c r="H50" s="7"/>
      <c r="I50" s="7"/>
    </row>
    <row r="51" spans="1:9" ht="13.5">
      <c r="A51" s="11"/>
      <c r="B51" s="17" t="s">
        <v>14</v>
      </c>
      <c r="C51" s="12">
        <f>SUM(C47:C50)</f>
        <v>61934</v>
      </c>
      <c r="D51" s="20">
        <f>SUM(D48)</f>
        <v>20000</v>
      </c>
      <c r="E51" s="27">
        <f>(D51*100)/C51</f>
        <v>32.29244033971647</v>
      </c>
      <c r="F51" s="21"/>
      <c r="G51" s="21"/>
      <c r="H51" s="13"/>
      <c r="I51" s="28">
        <f>SUM(I47:I50)</f>
        <v>22222.000000000004</v>
      </c>
    </row>
    <row r="52" ht="12.75">
      <c r="C52" s="16"/>
    </row>
    <row r="53" spans="1:9" ht="13.5">
      <c r="A53" s="18"/>
      <c r="B53" s="17" t="s">
        <v>12</v>
      </c>
      <c r="C53" s="20">
        <f>SUM(C31,C44,C51)</f>
        <v>3092922</v>
      </c>
      <c r="D53" s="20">
        <f>SUM(D31,D44,D51)</f>
        <v>2456791</v>
      </c>
      <c r="E53" s="27">
        <f>(D53*100)/C53</f>
        <v>79.4326853376839</v>
      </c>
      <c r="F53" s="19"/>
      <c r="G53" s="19"/>
      <c r="H53" s="19"/>
      <c r="I53" s="29">
        <f>SUM(I31,I44,I51)</f>
        <v>2703978.1195</v>
      </c>
    </row>
    <row r="54" ht="12.75">
      <c r="C54" s="16"/>
    </row>
    <row r="55" ht="12.75">
      <c r="C55" s="16"/>
    </row>
    <row r="56" spans="2:3" ht="13.5">
      <c r="B56" s="5"/>
      <c r="C56" s="16"/>
    </row>
    <row r="57" spans="2:3" ht="13.5">
      <c r="B57" s="5"/>
      <c r="C57" s="16"/>
    </row>
    <row r="58" spans="2:3" ht="13.5">
      <c r="B58" s="5"/>
      <c r="C58" s="16"/>
    </row>
    <row r="59" spans="2:3" ht="13.5">
      <c r="B59" s="5"/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</sheetData>
  <mergeCells count="4">
    <mergeCell ref="A8:I8"/>
    <mergeCell ref="A2:I2"/>
    <mergeCell ref="A33:I33"/>
    <mergeCell ref="A46:I4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2007-09-20T20:18:47Z</cp:lastPrinted>
  <dcterms:created xsi:type="dcterms:W3CDTF">2005-05-09T20:19:33Z</dcterms:created>
  <dcterms:modified xsi:type="dcterms:W3CDTF">2007-10-23T19:09:51Z</dcterms:modified>
  <cp:category/>
  <cp:version/>
  <cp:contentType/>
  <cp:contentStatus/>
</cp:coreProperties>
</file>