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<sst xmlns="http://schemas.openxmlformats.org/spreadsheetml/2006/main" count="142" uniqueCount="48">
  <si>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</si>
  <si>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</si>
  <si>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</si>
  <si>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</si>
  <si>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</si>
  <si>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</si>
  <si>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</si>
  <si>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</si>
  <si>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</si>
  <si>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</si>
  <si>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</si>
  <si>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</si>
  <si>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</si>
  <si>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</si>
  <si>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</si>
  <si>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</si>
  <si>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</si>
  <si>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</si>
  <si>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</si>
  <si>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Aviso de Venda de Arroz - 022/2007 de 17/01/2007</t>
  </si>
  <si>
    <t>Água Boa</t>
  </si>
  <si>
    <t>Alta Floresta</t>
  </si>
  <si>
    <t>Cláudia</t>
  </si>
  <si>
    <t>Colider</t>
  </si>
  <si>
    <t>Guaranta do Norte</t>
  </si>
  <si>
    <t>Ipiranga do norte</t>
  </si>
  <si>
    <t>Matupa</t>
  </si>
  <si>
    <t>Querencia</t>
  </si>
  <si>
    <t>Sinop</t>
  </si>
  <si>
    <t>Vera</t>
  </si>
  <si>
    <t>Novo Mundo</t>
  </si>
  <si>
    <t>Paranaita</t>
  </si>
  <si>
    <t>0,435</t>
  </si>
  <si>
    <t>0,411</t>
  </si>
  <si>
    <t>0,429</t>
  </si>
  <si>
    <t>0,384</t>
  </si>
  <si>
    <t>0,362</t>
  </si>
  <si>
    <t>0,338</t>
  </si>
  <si>
    <t>0,407</t>
  </si>
  <si>
    <t>0,459</t>
  </si>
  <si>
    <t>0,237</t>
  </si>
  <si>
    <t>0,506</t>
  </si>
  <si>
    <t>0,254</t>
  </si>
  <si>
    <t>0,370</t>
  </si>
  <si>
    <t>0,270</t>
  </si>
  <si>
    <t>0,364</t>
  </si>
  <si>
    <t>0,238</t>
  </si>
  <si>
    <t>0,255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</si>
</sst>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workbookViewId="0" topLeftCell="A1">
      <selection activeCell="A59" sqref="A5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156120</v>
      </c>
      <c r="D8" s="11">
        <v>0</v>
      </c>
      <c r="E8" s="12">
        <f>(D8*100)/C8</f>
        <v>0</v>
      </c>
      <c r="F8" s="19" t="s">
        <v>32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200705</v>
      </c>
      <c r="D9" s="11">
        <v>0</v>
      </c>
      <c r="E9" s="12">
        <f>(D9*100)/C9</f>
        <v>0</v>
      </c>
      <c r="F9" s="19" t="s">
        <v>33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270000</v>
      </c>
      <c r="D10" s="11">
        <v>0</v>
      </c>
      <c r="E10" s="12">
        <f aca="true" t="shared" si="0" ref="E10:E59">(D10*100)/C10</f>
        <v>0</v>
      </c>
      <c r="F10" s="19" t="s">
        <v>33</v>
      </c>
      <c r="G10" s="11">
        <v>0</v>
      </c>
      <c r="H10" s="11">
        <v>0</v>
      </c>
      <c r="I10" s="12">
        <f aca="true" t="shared" si="1" ref="I10:I59">FLOOR(G10,0.00001)*D10</f>
        <v>0</v>
      </c>
    </row>
    <row r="11" spans="1:9" ht="13.5">
      <c r="A11" s="9">
        <v>4</v>
      </c>
      <c r="B11" s="10" t="s">
        <v>20</v>
      </c>
      <c r="C11" s="11">
        <v>930000</v>
      </c>
      <c r="D11" s="11">
        <v>0</v>
      </c>
      <c r="E11" s="12">
        <f t="shared" si="0"/>
        <v>0</v>
      </c>
      <c r="F11" s="19" t="s">
        <v>34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21</v>
      </c>
      <c r="C12" s="11">
        <v>1814409</v>
      </c>
      <c r="D12" s="11">
        <v>0</v>
      </c>
      <c r="E12" s="12">
        <f t="shared" si="0"/>
        <v>0</v>
      </c>
      <c r="F12" s="19" t="s">
        <v>35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21</v>
      </c>
      <c r="C13" s="11">
        <v>640000</v>
      </c>
      <c r="D13" s="11">
        <v>0</v>
      </c>
      <c r="E13" s="12">
        <f t="shared" si="0"/>
        <v>0</v>
      </c>
      <c r="F13" s="19" t="s">
        <v>36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21</v>
      </c>
      <c r="C14" s="11">
        <v>953720</v>
      </c>
      <c r="D14" s="11">
        <v>267000</v>
      </c>
      <c r="E14" s="12">
        <f t="shared" si="0"/>
        <v>27.995638132785302</v>
      </c>
      <c r="F14" s="19" t="s">
        <v>37</v>
      </c>
      <c r="G14" s="19" t="s">
        <v>37</v>
      </c>
      <c r="H14" s="12">
        <f>(G14*100)/F14-100</f>
        <v>0</v>
      </c>
      <c r="I14" s="12">
        <f t="shared" si="1"/>
        <v>90246</v>
      </c>
    </row>
    <row r="15" spans="1:9" ht="13.5">
      <c r="A15" s="9">
        <v>8</v>
      </c>
      <c r="B15" s="10" t="s">
        <v>22</v>
      </c>
      <c r="C15" s="11">
        <v>1200000</v>
      </c>
      <c r="D15" s="11">
        <v>0</v>
      </c>
      <c r="E15" s="12">
        <f t="shared" si="0"/>
        <v>0</v>
      </c>
      <c r="F15" s="19" t="s">
        <v>35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23</v>
      </c>
      <c r="C16" s="11">
        <v>819579</v>
      </c>
      <c r="D16" s="11">
        <v>0</v>
      </c>
      <c r="E16" s="12">
        <f t="shared" si="0"/>
        <v>0</v>
      </c>
      <c r="F16" s="19" t="s">
        <v>38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10</v>
      </c>
      <c r="B17" s="10" t="s">
        <v>24</v>
      </c>
      <c r="C17" s="11">
        <v>160995</v>
      </c>
      <c r="D17" s="11">
        <v>0</v>
      </c>
      <c r="E17" s="12">
        <f t="shared" si="0"/>
        <v>0</v>
      </c>
      <c r="F17" s="19" t="s">
        <v>34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11</v>
      </c>
      <c r="B18" s="10" t="s">
        <v>24</v>
      </c>
      <c r="C18" s="11">
        <v>87207</v>
      </c>
      <c r="D18" s="11">
        <v>0</v>
      </c>
      <c r="E18" s="12">
        <f t="shared" si="0"/>
        <v>0</v>
      </c>
      <c r="F18" s="19" t="s">
        <v>33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12</v>
      </c>
      <c r="B19" s="10" t="s">
        <v>24</v>
      </c>
      <c r="C19" s="11">
        <v>192037</v>
      </c>
      <c r="D19" s="11">
        <v>0</v>
      </c>
      <c r="E19" s="12">
        <f t="shared" si="0"/>
        <v>0</v>
      </c>
      <c r="F19" s="19" t="s">
        <v>34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13</v>
      </c>
      <c r="B20" s="10" t="s">
        <v>24</v>
      </c>
      <c r="C20" s="11">
        <v>155353</v>
      </c>
      <c r="D20" s="11">
        <v>155353</v>
      </c>
      <c r="E20" s="12">
        <f t="shared" si="0"/>
        <v>100</v>
      </c>
      <c r="F20" s="19" t="s">
        <v>35</v>
      </c>
      <c r="G20" s="19" t="s">
        <v>35</v>
      </c>
      <c r="H20" s="12">
        <f>(G20*100)/F20-100</f>
        <v>0</v>
      </c>
      <c r="I20" s="12">
        <f t="shared" si="1"/>
        <v>59655.552</v>
      </c>
    </row>
    <row r="21" spans="1:9" ht="13.5">
      <c r="A21" s="9">
        <v>14</v>
      </c>
      <c r="B21" s="10" t="s">
        <v>24</v>
      </c>
      <c r="C21" s="11">
        <v>132214</v>
      </c>
      <c r="D21" s="11">
        <v>0</v>
      </c>
      <c r="E21" s="12">
        <f t="shared" si="0"/>
        <v>0</v>
      </c>
      <c r="F21" s="19" t="s">
        <v>33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15</v>
      </c>
      <c r="B22" s="10" t="s">
        <v>24</v>
      </c>
      <c r="C22" s="11">
        <v>89093</v>
      </c>
      <c r="D22" s="11">
        <v>0</v>
      </c>
      <c r="E22" s="12">
        <f t="shared" si="0"/>
        <v>0</v>
      </c>
      <c r="F22" s="19" t="s">
        <v>39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16</v>
      </c>
      <c r="B23" s="10" t="s">
        <v>24</v>
      </c>
      <c r="C23" s="11">
        <v>93728</v>
      </c>
      <c r="D23" s="11">
        <v>0</v>
      </c>
      <c r="E23" s="12">
        <f t="shared" si="0"/>
        <v>0</v>
      </c>
      <c r="F23" s="19" t="s">
        <v>38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17</v>
      </c>
      <c r="B24" s="10" t="s">
        <v>24</v>
      </c>
      <c r="C24" s="11">
        <v>95727</v>
      </c>
      <c r="D24" s="11">
        <v>0</v>
      </c>
      <c r="E24" s="12">
        <f t="shared" si="0"/>
        <v>0</v>
      </c>
      <c r="F24" s="19" t="s">
        <v>38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18</v>
      </c>
      <c r="B25" s="10" t="s">
        <v>24</v>
      </c>
      <c r="C25" s="11">
        <v>91317</v>
      </c>
      <c r="D25" s="11">
        <v>0</v>
      </c>
      <c r="E25" s="12">
        <f t="shared" si="0"/>
        <v>0</v>
      </c>
      <c r="F25" s="19" t="s">
        <v>38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19</v>
      </c>
      <c r="B26" s="10" t="s">
        <v>24</v>
      </c>
      <c r="C26" s="11">
        <v>110964</v>
      </c>
      <c r="D26" s="11">
        <v>0</v>
      </c>
      <c r="E26" s="12">
        <f t="shared" si="0"/>
        <v>0</v>
      </c>
      <c r="F26" s="19" t="s">
        <v>38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20</v>
      </c>
      <c r="B27" s="10" t="s">
        <v>24</v>
      </c>
      <c r="C27" s="11">
        <v>107155</v>
      </c>
      <c r="D27" s="11">
        <v>0</v>
      </c>
      <c r="E27" s="12">
        <f t="shared" si="0"/>
        <v>0</v>
      </c>
      <c r="F27" s="19" t="s">
        <v>32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21</v>
      </c>
      <c r="B28" s="10" t="s">
        <v>24</v>
      </c>
      <c r="C28" s="11">
        <v>92720</v>
      </c>
      <c r="D28" s="11">
        <v>92720</v>
      </c>
      <c r="E28" s="12">
        <f t="shared" si="0"/>
        <v>100</v>
      </c>
      <c r="F28" s="19" t="s">
        <v>39</v>
      </c>
      <c r="G28" s="19" t="s">
        <v>39</v>
      </c>
      <c r="H28" s="12">
        <f>(G28*100)/F28-100</f>
        <v>0</v>
      </c>
      <c r="I28" s="12">
        <f t="shared" si="1"/>
        <v>42558.48</v>
      </c>
    </row>
    <row r="29" spans="1:9" ht="13.5">
      <c r="A29" s="9">
        <v>22</v>
      </c>
      <c r="B29" s="10" t="s">
        <v>24</v>
      </c>
      <c r="C29" s="11">
        <v>392581</v>
      </c>
      <c r="D29" s="11">
        <v>185000</v>
      </c>
      <c r="E29" s="12">
        <f t="shared" si="0"/>
        <v>47.12403300210657</v>
      </c>
      <c r="F29" s="19" t="s">
        <v>38</v>
      </c>
      <c r="G29" s="19" t="s">
        <v>38</v>
      </c>
      <c r="H29" s="12">
        <f>(G29*100)/F29-100</f>
        <v>0</v>
      </c>
      <c r="I29" s="12">
        <f t="shared" si="1"/>
        <v>75295</v>
      </c>
    </row>
    <row r="30" spans="1:9" ht="13.5">
      <c r="A30" s="9">
        <v>23</v>
      </c>
      <c r="B30" s="10" t="s">
        <v>25</v>
      </c>
      <c r="C30" s="11">
        <v>4730215</v>
      </c>
      <c r="D30" s="11">
        <v>4730215</v>
      </c>
      <c r="E30" s="12">
        <f t="shared" si="0"/>
        <v>100</v>
      </c>
      <c r="F30" s="19" t="s">
        <v>40</v>
      </c>
      <c r="G30" s="19" t="s">
        <v>46</v>
      </c>
      <c r="H30" s="12">
        <f>(G30*100)/F30-100</f>
        <v>0.4219409282700326</v>
      </c>
      <c r="I30" s="12">
        <f t="shared" si="1"/>
        <v>1125791.1700000002</v>
      </c>
    </row>
    <row r="31" spans="1:9" ht="13.5">
      <c r="A31" s="9">
        <v>24</v>
      </c>
      <c r="B31" s="10" t="s">
        <v>26</v>
      </c>
      <c r="C31" s="11">
        <v>245000</v>
      </c>
      <c r="D31" s="11">
        <v>0</v>
      </c>
      <c r="E31" s="12">
        <f t="shared" si="0"/>
        <v>0</v>
      </c>
      <c r="F31" s="19" t="s">
        <v>38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25</v>
      </c>
      <c r="B32" s="10" t="s">
        <v>26</v>
      </c>
      <c r="C32" s="11">
        <v>122000</v>
      </c>
      <c r="D32" s="11">
        <v>0</v>
      </c>
      <c r="E32" s="12">
        <f t="shared" si="0"/>
        <v>0</v>
      </c>
      <c r="F32" s="19" t="s">
        <v>38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26</v>
      </c>
      <c r="B33" s="10" t="s">
        <v>26</v>
      </c>
      <c r="C33" s="11">
        <v>255000</v>
      </c>
      <c r="D33" s="11">
        <v>30000</v>
      </c>
      <c r="E33" s="12">
        <f t="shared" si="0"/>
        <v>11.764705882352942</v>
      </c>
      <c r="F33" s="19" t="s">
        <v>35</v>
      </c>
      <c r="G33" s="19" t="s">
        <v>35</v>
      </c>
      <c r="H33" s="12">
        <f>(G33*100)/F33-100</f>
        <v>0</v>
      </c>
      <c r="I33" s="12">
        <f t="shared" si="1"/>
        <v>11520</v>
      </c>
    </row>
    <row r="34" spans="1:9" ht="13.5">
      <c r="A34" s="9">
        <v>27</v>
      </c>
      <c r="B34" s="10" t="s">
        <v>26</v>
      </c>
      <c r="C34" s="11">
        <v>246000</v>
      </c>
      <c r="D34" s="11">
        <v>0</v>
      </c>
      <c r="E34" s="12">
        <f t="shared" si="0"/>
        <v>0</v>
      </c>
      <c r="F34" s="19" t="s">
        <v>38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28</v>
      </c>
      <c r="B35" s="10" t="s">
        <v>26</v>
      </c>
      <c r="C35" s="11">
        <v>240000</v>
      </c>
      <c r="D35" s="11">
        <v>0</v>
      </c>
      <c r="E35" s="12">
        <f t="shared" si="0"/>
        <v>0</v>
      </c>
      <c r="F35" s="19" t="s">
        <v>38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29</v>
      </c>
      <c r="B36" s="10" t="s">
        <v>26</v>
      </c>
      <c r="C36" s="11">
        <v>252000</v>
      </c>
      <c r="D36" s="11">
        <v>0</v>
      </c>
      <c r="E36" s="12">
        <f t="shared" si="0"/>
        <v>0</v>
      </c>
      <c r="F36" s="19" t="s">
        <v>34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30</v>
      </c>
      <c r="B37" s="10" t="s">
        <v>26</v>
      </c>
      <c r="C37" s="11">
        <v>122831</v>
      </c>
      <c r="D37" s="11">
        <v>0</v>
      </c>
      <c r="E37" s="12">
        <f t="shared" si="0"/>
        <v>0</v>
      </c>
      <c r="F37" s="19" t="s">
        <v>34</v>
      </c>
      <c r="G37" s="11">
        <v>0</v>
      </c>
      <c r="H37" s="11">
        <v>0</v>
      </c>
      <c r="I37" s="12">
        <f t="shared" si="1"/>
        <v>0</v>
      </c>
    </row>
    <row r="38" spans="1:9" ht="13.5">
      <c r="A38" s="9">
        <v>31</v>
      </c>
      <c r="B38" s="10" t="s">
        <v>26</v>
      </c>
      <c r="C38" s="11">
        <v>261861</v>
      </c>
      <c r="D38" s="11">
        <v>261861</v>
      </c>
      <c r="E38" s="12">
        <f t="shared" si="0"/>
        <v>100</v>
      </c>
      <c r="F38" s="19" t="s">
        <v>35</v>
      </c>
      <c r="G38" s="19" t="s">
        <v>35</v>
      </c>
      <c r="H38" s="12">
        <f>(G38*100)/F38-100</f>
        <v>0</v>
      </c>
      <c r="I38" s="12">
        <f t="shared" si="1"/>
        <v>100554.624</v>
      </c>
    </row>
    <row r="39" spans="1:9" ht="13.5">
      <c r="A39" s="9">
        <v>32</v>
      </c>
      <c r="B39" s="10" t="s">
        <v>26</v>
      </c>
      <c r="C39" s="11">
        <v>66910</v>
      </c>
      <c r="D39" s="11">
        <v>0</v>
      </c>
      <c r="E39" s="12">
        <f t="shared" si="0"/>
        <v>0</v>
      </c>
      <c r="F39" s="19" t="s">
        <v>34</v>
      </c>
      <c r="G39" s="11">
        <v>0</v>
      </c>
      <c r="H39" s="11">
        <v>0</v>
      </c>
      <c r="I39" s="12">
        <f t="shared" si="1"/>
        <v>0</v>
      </c>
    </row>
    <row r="40" spans="1:9" ht="13.5">
      <c r="A40" s="9">
        <v>33</v>
      </c>
      <c r="B40" s="10" t="s">
        <v>26</v>
      </c>
      <c r="C40" s="11">
        <v>125083</v>
      </c>
      <c r="D40" s="11">
        <v>60000</v>
      </c>
      <c r="E40" s="12">
        <f t="shared" si="0"/>
        <v>47.96814914896509</v>
      </c>
      <c r="F40" s="19" t="s">
        <v>38</v>
      </c>
      <c r="G40" s="19" t="s">
        <v>38</v>
      </c>
      <c r="H40" s="12">
        <f>(G40*100)/F40-100</f>
        <v>0</v>
      </c>
      <c r="I40" s="12">
        <f t="shared" si="1"/>
        <v>24420</v>
      </c>
    </row>
    <row r="41" spans="1:9" ht="13.5">
      <c r="A41" s="9">
        <v>34</v>
      </c>
      <c r="B41" s="10" t="s">
        <v>30</v>
      </c>
      <c r="C41" s="11">
        <v>189923</v>
      </c>
      <c r="D41" s="11">
        <v>0</v>
      </c>
      <c r="E41" s="12">
        <f t="shared" si="0"/>
        <v>0</v>
      </c>
      <c r="F41" s="19" t="s">
        <v>35</v>
      </c>
      <c r="G41" s="11">
        <v>0</v>
      </c>
      <c r="H41" s="11">
        <v>0</v>
      </c>
      <c r="I41" s="12">
        <f t="shared" si="1"/>
        <v>0</v>
      </c>
    </row>
    <row r="42" spans="1:9" ht="13.5">
      <c r="A42" s="9">
        <v>35</v>
      </c>
      <c r="B42" s="10" t="s">
        <v>30</v>
      </c>
      <c r="C42" s="11">
        <v>122773</v>
      </c>
      <c r="D42" s="11">
        <v>0</v>
      </c>
      <c r="E42" s="12">
        <f t="shared" si="0"/>
        <v>0</v>
      </c>
      <c r="F42" s="19" t="s">
        <v>34</v>
      </c>
      <c r="G42" s="11">
        <v>0</v>
      </c>
      <c r="H42" s="11">
        <v>0</v>
      </c>
      <c r="I42" s="12">
        <f t="shared" si="1"/>
        <v>0</v>
      </c>
    </row>
    <row r="43" spans="1:9" ht="13.5">
      <c r="A43" s="9">
        <v>36</v>
      </c>
      <c r="B43" s="10" t="s">
        <v>30</v>
      </c>
      <c r="C43" s="11">
        <v>102369</v>
      </c>
      <c r="D43" s="11">
        <v>0</v>
      </c>
      <c r="E43" s="12">
        <f t="shared" si="0"/>
        <v>0</v>
      </c>
      <c r="F43" s="19" t="s">
        <v>45</v>
      </c>
      <c r="G43" s="11">
        <v>0</v>
      </c>
      <c r="H43" s="11">
        <v>0</v>
      </c>
      <c r="I43" s="12">
        <f t="shared" si="1"/>
        <v>0</v>
      </c>
    </row>
    <row r="44" spans="1:9" ht="13.5">
      <c r="A44" s="9">
        <v>37</v>
      </c>
      <c r="B44" s="10" t="s">
        <v>30</v>
      </c>
      <c r="C44" s="11">
        <v>194226</v>
      </c>
      <c r="D44" s="11">
        <v>0</v>
      </c>
      <c r="E44" s="12">
        <f t="shared" si="0"/>
        <v>0</v>
      </c>
      <c r="F44" s="19" t="s">
        <v>41</v>
      </c>
      <c r="G44" s="11">
        <v>0</v>
      </c>
      <c r="H44" s="11">
        <v>0</v>
      </c>
      <c r="I44" s="12">
        <f t="shared" si="1"/>
        <v>0</v>
      </c>
    </row>
    <row r="45" spans="1:9" ht="13.5">
      <c r="A45" s="9">
        <v>38</v>
      </c>
      <c r="B45" s="10" t="s">
        <v>30</v>
      </c>
      <c r="C45" s="11">
        <v>187521</v>
      </c>
      <c r="D45" s="11">
        <v>0</v>
      </c>
      <c r="E45" s="12">
        <f t="shared" si="0"/>
        <v>0</v>
      </c>
      <c r="F45" s="19" t="s">
        <v>41</v>
      </c>
      <c r="G45" s="11">
        <v>0</v>
      </c>
      <c r="H45" s="11">
        <v>0</v>
      </c>
      <c r="I45" s="12">
        <f t="shared" si="1"/>
        <v>0</v>
      </c>
    </row>
    <row r="46" spans="1:9" ht="13.5">
      <c r="A46" s="9">
        <v>39</v>
      </c>
      <c r="B46" s="10" t="s">
        <v>30</v>
      </c>
      <c r="C46" s="11">
        <v>126700</v>
      </c>
      <c r="D46" s="11">
        <v>0</v>
      </c>
      <c r="E46" s="12">
        <f t="shared" si="0"/>
        <v>0</v>
      </c>
      <c r="F46" s="19" t="s">
        <v>41</v>
      </c>
      <c r="G46" s="11">
        <v>0</v>
      </c>
      <c r="H46" s="11">
        <v>0</v>
      </c>
      <c r="I46" s="12">
        <f t="shared" si="1"/>
        <v>0</v>
      </c>
    </row>
    <row r="47" spans="1:9" ht="13.5">
      <c r="A47" s="9">
        <v>40</v>
      </c>
      <c r="B47" s="10" t="s">
        <v>30</v>
      </c>
      <c r="C47" s="11">
        <v>234909</v>
      </c>
      <c r="D47" s="11">
        <v>0</v>
      </c>
      <c r="E47" s="12">
        <f t="shared" si="0"/>
        <v>0</v>
      </c>
      <c r="F47" s="19" t="s">
        <v>38</v>
      </c>
      <c r="G47" s="11">
        <v>0</v>
      </c>
      <c r="H47" s="11">
        <v>0</v>
      </c>
      <c r="I47" s="12">
        <f t="shared" si="1"/>
        <v>0</v>
      </c>
    </row>
    <row r="48" spans="1:9" ht="13.5">
      <c r="A48" s="9">
        <v>41</v>
      </c>
      <c r="B48" s="10" t="s">
        <v>31</v>
      </c>
      <c r="C48" s="11">
        <v>1200000</v>
      </c>
      <c r="D48" s="11">
        <v>90000</v>
      </c>
      <c r="E48" s="12">
        <f t="shared" si="0"/>
        <v>7.5</v>
      </c>
      <c r="F48" s="19" t="s">
        <v>35</v>
      </c>
      <c r="G48" s="19" t="s">
        <v>35</v>
      </c>
      <c r="H48" s="12">
        <f>(G48*100)/F48-100</f>
        <v>0</v>
      </c>
      <c r="I48" s="12">
        <f t="shared" si="1"/>
        <v>34560</v>
      </c>
    </row>
    <row r="49" spans="1:9" ht="13.5">
      <c r="A49" s="9">
        <v>42</v>
      </c>
      <c r="B49" s="10" t="s">
        <v>31</v>
      </c>
      <c r="C49" s="11">
        <v>800000</v>
      </c>
      <c r="D49" s="11">
        <v>0</v>
      </c>
      <c r="E49" s="12">
        <f t="shared" si="0"/>
        <v>0</v>
      </c>
      <c r="F49" s="19" t="s">
        <v>38</v>
      </c>
      <c r="G49" s="11">
        <v>0</v>
      </c>
      <c r="H49" s="11">
        <v>0</v>
      </c>
      <c r="I49" s="12">
        <f t="shared" si="1"/>
        <v>0</v>
      </c>
    </row>
    <row r="50" spans="1:9" ht="13.5">
      <c r="A50" s="9">
        <v>43</v>
      </c>
      <c r="B50" s="10" t="s">
        <v>27</v>
      </c>
      <c r="C50" s="11">
        <v>1220748</v>
      </c>
      <c r="D50" s="11">
        <v>0</v>
      </c>
      <c r="E50" s="12">
        <f t="shared" si="0"/>
        <v>0</v>
      </c>
      <c r="F50" s="19" t="s">
        <v>35</v>
      </c>
      <c r="G50" s="11">
        <v>0</v>
      </c>
      <c r="H50" s="11">
        <v>0</v>
      </c>
      <c r="I50" s="12">
        <f t="shared" si="1"/>
        <v>0</v>
      </c>
    </row>
    <row r="51" spans="1:9" ht="13.5">
      <c r="A51" s="9">
        <v>44</v>
      </c>
      <c r="B51" s="10" t="s">
        <v>27</v>
      </c>
      <c r="C51" s="11">
        <v>518266</v>
      </c>
      <c r="D51" s="11">
        <v>0</v>
      </c>
      <c r="E51" s="12">
        <f t="shared" si="0"/>
        <v>0</v>
      </c>
      <c r="F51" s="19" t="s">
        <v>35</v>
      </c>
      <c r="G51" s="11">
        <v>0</v>
      </c>
      <c r="H51" s="11">
        <v>0</v>
      </c>
      <c r="I51" s="12">
        <f t="shared" si="1"/>
        <v>0</v>
      </c>
    </row>
    <row r="52" spans="1:9" ht="13.5">
      <c r="A52" s="9">
        <v>45</v>
      </c>
      <c r="B52" s="10" t="s">
        <v>27</v>
      </c>
      <c r="C52" s="11">
        <v>1200000</v>
      </c>
      <c r="D52" s="11">
        <v>0</v>
      </c>
      <c r="E52" s="12">
        <f t="shared" si="0"/>
        <v>0</v>
      </c>
      <c r="F52" s="19" t="s">
        <v>36</v>
      </c>
      <c r="G52" s="11">
        <v>0</v>
      </c>
      <c r="H52" s="11">
        <v>0</v>
      </c>
      <c r="I52" s="12">
        <f t="shared" si="1"/>
        <v>0</v>
      </c>
    </row>
    <row r="53" spans="1:9" ht="13.5">
      <c r="A53" s="9">
        <v>46</v>
      </c>
      <c r="B53" s="10" t="s">
        <v>27</v>
      </c>
      <c r="C53" s="11">
        <v>717000</v>
      </c>
      <c r="D53" s="11">
        <v>0</v>
      </c>
      <c r="E53" s="12">
        <f t="shared" si="0"/>
        <v>0</v>
      </c>
      <c r="F53" s="19" t="s">
        <v>35</v>
      </c>
      <c r="G53" s="11">
        <v>0</v>
      </c>
      <c r="H53" s="11">
        <v>0</v>
      </c>
      <c r="I53" s="12">
        <f t="shared" si="1"/>
        <v>0</v>
      </c>
    </row>
    <row r="54" spans="1:9" ht="13.5">
      <c r="A54" s="9">
        <v>47</v>
      </c>
      <c r="B54" s="10" t="s">
        <v>27</v>
      </c>
      <c r="C54" s="11">
        <v>370000</v>
      </c>
      <c r="D54" s="11">
        <v>0</v>
      </c>
      <c r="E54" s="12">
        <f t="shared" si="0"/>
        <v>0</v>
      </c>
      <c r="F54" s="19" t="s">
        <v>35</v>
      </c>
      <c r="G54" s="11">
        <v>0</v>
      </c>
      <c r="H54" s="11">
        <v>0</v>
      </c>
      <c r="I54" s="12">
        <f t="shared" si="1"/>
        <v>0</v>
      </c>
    </row>
    <row r="55" spans="1:9" ht="13.5">
      <c r="A55" s="9">
        <v>48</v>
      </c>
      <c r="B55" s="10" t="s">
        <v>28</v>
      </c>
      <c r="C55" s="11">
        <v>1200000</v>
      </c>
      <c r="D55" s="11">
        <v>1200000</v>
      </c>
      <c r="E55" s="12">
        <f t="shared" si="0"/>
        <v>100</v>
      </c>
      <c r="F55" s="19" t="s">
        <v>42</v>
      </c>
      <c r="G55" s="19" t="s">
        <v>47</v>
      </c>
      <c r="H55" s="12">
        <f>(G55*100)/F55-100</f>
        <v>0.39370078740157055</v>
      </c>
      <c r="I55" s="12">
        <f t="shared" si="1"/>
        <v>306000</v>
      </c>
    </row>
    <row r="56" spans="1:9" ht="13.5">
      <c r="A56" s="9">
        <v>49</v>
      </c>
      <c r="B56" s="10" t="s">
        <v>28</v>
      </c>
      <c r="C56" s="11">
        <v>1122000</v>
      </c>
      <c r="D56" s="11">
        <v>0</v>
      </c>
      <c r="E56" s="12">
        <f t="shared" si="0"/>
        <v>0</v>
      </c>
      <c r="F56" s="19" t="s">
        <v>43</v>
      </c>
      <c r="G56" s="11">
        <v>0</v>
      </c>
      <c r="H56" s="11">
        <v>0</v>
      </c>
      <c r="I56" s="12">
        <f t="shared" si="1"/>
        <v>0</v>
      </c>
    </row>
    <row r="57" spans="1:9" ht="13.5">
      <c r="A57" s="9">
        <v>50</v>
      </c>
      <c r="B57" s="10" t="s">
        <v>28</v>
      </c>
      <c r="C57" s="11">
        <v>1200000</v>
      </c>
      <c r="D57" s="11">
        <v>0</v>
      </c>
      <c r="E57" s="12">
        <f>(D57*100)/C57</f>
        <v>0</v>
      </c>
      <c r="F57" s="19" t="s">
        <v>42</v>
      </c>
      <c r="G57" s="11">
        <v>0</v>
      </c>
      <c r="H57" s="11">
        <v>0</v>
      </c>
      <c r="I57" s="12">
        <f>FLOOR(G57,0.00001)*D57</f>
        <v>0</v>
      </c>
    </row>
    <row r="58" spans="1:9" ht="13.5">
      <c r="A58" s="9">
        <v>51</v>
      </c>
      <c r="B58" s="10" t="s">
        <v>28</v>
      </c>
      <c r="C58" s="11">
        <v>1200000</v>
      </c>
      <c r="D58" s="11">
        <v>1200000</v>
      </c>
      <c r="E58" s="12">
        <f t="shared" si="0"/>
        <v>100</v>
      </c>
      <c r="F58" s="19" t="s">
        <v>44</v>
      </c>
      <c r="G58" s="19" t="s">
        <v>44</v>
      </c>
      <c r="H58" s="12">
        <f>(G58*100)/F58-100</f>
        <v>0</v>
      </c>
      <c r="I58" s="12">
        <f t="shared" si="1"/>
        <v>324000</v>
      </c>
    </row>
    <row r="59" spans="1:9" ht="13.5">
      <c r="A59" s="9">
        <v>52</v>
      </c>
      <c r="B59" s="10" t="s">
        <v>29</v>
      </c>
      <c r="C59" s="11">
        <v>2661000</v>
      </c>
      <c r="D59" s="11">
        <v>0</v>
      </c>
      <c r="E59" s="12">
        <f t="shared" si="0"/>
        <v>0</v>
      </c>
      <c r="F59" s="19" t="s">
        <v>35</v>
      </c>
      <c r="G59" s="11">
        <v>0</v>
      </c>
      <c r="H59" s="11">
        <v>0</v>
      </c>
      <c r="I59" s="12">
        <f t="shared" si="1"/>
        <v>0</v>
      </c>
    </row>
    <row r="60" spans="1:9" ht="13.5">
      <c r="A60" s="13"/>
      <c r="B60" s="14" t="s">
        <v>15</v>
      </c>
      <c r="C60" s="15">
        <f>SUM(C8:C59)</f>
        <v>30019959</v>
      </c>
      <c r="D60" s="20">
        <f>SUM(D8:D59)</f>
        <v>8272149</v>
      </c>
      <c r="E60" s="16">
        <f>(D60*100)/C60</f>
        <v>27.55549732762793</v>
      </c>
      <c r="F60" s="17"/>
      <c r="G60" s="21">
        <f>(I60/D60)</f>
        <v>0.26529996328644473</v>
      </c>
      <c r="H60" s="16"/>
      <c r="I60" s="16">
        <f>SUM(I8:I59)</f>
        <v>2194600.8260000004</v>
      </c>
    </row>
    <row r="61" spans="3:9" ht="13.5">
      <c r="C61" s="23"/>
      <c r="I61" s="22"/>
    </row>
    <row r="62" spans="1:9" ht="13.5">
      <c r="A62" s="13"/>
      <c r="B62" s="14" t="s">
        <v>13</v>
      </c>
      <c r="C62" s="24">
        <f>SUM(C60)</f>
        <v>30019959</v>
      </c>
      <c r="D62" s="15">
        <f>SUM(D60)</f>
        <v>8272149</v>
      </c>
      <c r="E62" s="16">
        <f>(D62*100)/C62</f>
        <v>27.55549732762793</v>
      </c>
      <c r="F62" s="17"/>
      <c r="G62" s="21">
        <f>(I62/D62)*1</f>
        <v>0.26529996328644473</v>
      </c>
      <c r="H62" s="16"/>
      <c r="I62" s="25">
        <f>SUM(I60)</f>
        <v>2194600.8260000004</v>
      </c>
    </row>
    <row r="66" spans="1:11" ht="15">
      <c r="A66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5">
      <c r="A67"/>
      <c r="B67" s="27"/>
      <c r="C67" s="27"/>
      <c r="D67" s="27"/>
      <c r="E67" s="27"/>
      <c r="F67" s="28"/>
      <c r="G67" s="28"/>
      <c r="H67" s="28"/>
      <c r="I67" s="27"/>
      <c r="J67" s="27"/>
      <c r="K67" s="27"/>
    </row>
    <row r="68" spans="1:11" ht="15">
      <c r="A68"/>
      <c r="B68" s="27"/>
      <c r="C68" s="27"/>
      <c r="D68" s="27"/>
      <c r="E68" s="27"/>
      <c r="F68" s="28"/>
      <c r="G68" s="28"/>
      <c r="H68" s="28"/>
      <c r="I68" s="27"/>
      <c r="J68" s="27"/>
      <c r="K68" s="27"/>
    </row>
    <row r="69" spans="1:11" ht="15">
      <c r="A69"/>
      <c r="B69" s="27"/>
      <c r="C69" s="27"/>
      <c r="D69" s="27"/>
      <c r="E69" s="27"/>
      <c r="F69" s="28"/>
      <c r="G69" s="28"/>
      <c r="H69" s="29"/>
      <c r="I69" s="29"/>
      <c r="J69" s="29"/>
      <c r="K69" s="29"/>
    </row>
    <row r="70" spans="1:11" ht="15">
      <c r="A70"/>
      <c r="B70" s="27"/>
      <c r="C70" s="27"/>
      <c r="D70" s="27"/>
      <c r="E70" s="27"/>
      <c r="F70" s="28"/>
      <c r="G70" s="28"/>
      <c r="H70" s="29"/>
      <c r="I70" s="29"/>
      <c r="J70" s="29"/>
      <c r="K70" s="29"/>
    </row>
    <row r="71" spans="1:11" ht="15">
      <c r="A71"/>
      <c r="B71" s="27"/>
      <c r="C71" s="27"/>
      <c r="D71" s="27"/>
      <c r="E71" s="27"/>
      <c r="F71" s="28"/>
      <c r="G71" s="28"/>
      <c r="H71" s="29"/>
      <c r="I71" s="29"/>
      <c r="J71" s="29"/>
      <c r="K71" s="29"/>
    </row>
    <row r="72" spans="1:11" ht="15">
      <c r="A72"/>
      <c r="B72" s="27"/>
      <c r="C72" s="27"/>
      <c r="D72" s="27"/>
      <c r="E72" s="27"/>
      <c r="F72" s="28"/>
      <c r="G72" s="28"/>
      <c r="H72" s="29"/>
      <c r="I72" s="29"/>
      <c r="J72" s="29"/>
      <c r="K72" s="29"/>
    </row>
    <row r="73" spans="1:11" ht="15">
      <c r="A73"/>
      <c r="B73" s="27"/>
      <c r="C73" s="27"/>
      <c r="D73" s="27"/>
      <c r="E73" s="27"/>
      <c r="F73" s="27"/>
      <c r="G73" s="27"/>
      <c r="H73" s="29"/>
      <c r="I73" s="29"/>
      <c r="J73" s="29"/>
      <c r="K73" s="29"/>
    </row>
    <row r="74" spans="1:11" ht="15">
      <c r="A74"/>
      <c r="B74" s="27"/>
      <c r="C74" s="27"/>
      <c r="D74" s="27"/>
      <c r="E74" s="27"/>
      <c r="F74" s="28"/>
      <c r="G74" s="28"/>
      <c r="H74" s="29"/>
      <c r="I74" s="29"/>
      <c r="J74" s="29"/>
      <c r="K74" s="29"/>
    </row>
    <row r="75" spans="1:11" ht="15">
      <c r="A75"/>
      <c r="B75" s="27"/>
      <c r="C75" s="27"/>
      <c r="D75" s="27"/>
      <c r="E75" s="27"/>
      <c r="F75" s="28"/>
      <c r="G75" s="28"/>
      <c r="H75" s="29"/>
      <c r="I75" s="29"/>
      <c r="J75" s="29"/>
      <c r="K75" s="29"/>
    </row>
    <row r="76" spans="1:11" ht="15">
      <c r="A76"/>
      <c r="B76" s="27"/>
      <c r="C76" s="27"/>
      <c r="D76" s="27"/>
      <c r="E76" s="27"/>
      <c r="F76" s="28"/>
      <c r="G76" s="28"/>
      <c r="H76" s="29"/>
      <c r="I76" s="29"/>
      <c r="J76" s="29"/>
      <c r="K76" s="29"/>
    </row>
    <row r="77" spans="1:11" ht="15">
      <c r="A77"/>
      <c r="B77" s="27"/>
      <c r="C77" s="27"/>
      <c r="D77" s="27"/>
      <c r="E77" s="27"/>
      <c r="F77" s="28"/>
      <c r="G77" s="28"/>
      <c r="H77" s="29"/>
      <c r="I77" s="29"/>
      <c r="J77" s="29"/>
      <c r="K77" s="29"/>
    </row>
    <row r="78" spans="1:11" ht="15">
      <c r="A78"/>
      <c r="B78" s="27"/>
      <c r="C78" s="27"/>
      <c r="D78" s="27"/>
      <c r="E78" s="27"/>
      <c r="F78" s="28"/>
      <c r="G78" s="28"/>
      <c r="H78" s="29"/>
      <c r="I78" s="29"/>
      <c r="J78" s="29"/>
      <c r="K78" s="29"/>
    </row>
    <row r="79" spans="1:11" ht="15">
      <c r="A79"/>
      <c r="B79" s="27"/>
      <c r="C79" s="27"/>
      <c r="D79" s="27"/>
      <c r="E79" s="27"/>
      <c r="F79" s="28"/>
      <c r="G79" s="28"/>
      <c r="H79" s="29"/>
      <c r="I79" s="29"/>
      <c r="J79" s="29"/>
      <c r="K79" s="29"/>
    </row>
    <row r="80" spans="1:11" ht="15">
      <c r="A80"/>
      <c r="B80" s="27"/>
      <c r="C80" s="27"/>
      <c r="D80" s="27"/>
      <c r="E80" s="27"/>
      <c r="F80" s="28"/>
      <c r="G80" s="28"/>
      <c r="H80" s="29"/>
      <c r="I80" s="29"/>
      <c r="J80" s="29"/>
      <c r="K80" s="29"/>
    </row>
    <row r="81" spans="1:11" ht="15">
      <c r="A81"/>
      <c r="B81" s="27"/>
      <c r="C81" s="27"/>
      <c r="D81" s="27"/>
      <c r="E81" s="27"/>
      <c r="F81" s="28"/>
      <c r="G81" s="28"/>
      <c r="H81" s="29"/>
      <c r="I81" s="29"/>
      <c r="J81" s="29"/>
      <c r="K81" s="29"/>
    </row>
    <row r="82" spans="1:11" ht="15">
      <c r="A82"/>
      <c r="B82" s="27"/>
      <c r="C82" s="27"/>
      <c r="D82" s="27"/>
      <c r="E82" s="27"/>
      <c r="F82" s="28"/>
      <c r="G82" s="28"/>
      <c r="H82" s="29"/>
      <c r="I82" s="29"/>
      <c r="J82" s="29"/>
      <c r="K82" s="29"/>
    </row>
    <row r="83" spans="1:11" ht="15">
      <c r="A83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8">
      <c r="A84"/>
      <c r="B84" s="27"/>
      <c r="C84" s="30"/>
      <c r="D84" s="27"/>
      <c r="E84" s="27"/>
      <c r="F84" s="28"/>
      <c r="G84" s="28"/>
      <c r="H84" s="27"/>
      <c r="I84" s="27"/>
      <c r="J84" s="27"/>
      <c r="K84" s="27"/>
    </row>
    <row r="85" spans="1:11" ht="15">
      <c r="A85"/>
      <c r="B85" s="27"/>
      <c r="C85" s="27"/>
      <c r="D85" s="27"/>
      <c r="E85" s="27"/>
      <c r="F85" s="28"/>
      <c r="G85" s="28"/>
      <c r="H85" s="27"/>
      <c r="I85" s="27"/>
      <c r="J85" s="27"/>
      <c r="K85" s="27"/>
    </row>
    <row r="86" spans="1:11" ht="15">
      <c r="A86"/>
      <c r="B86" s="27"/>
      <c r="C86" s="27"/>
      <c r="D86" s="27"/>
      <c r="E86" s="27"/>
      <c r="F86" s="28"/>
      <c r="G86" s="28"/>
      <c r="H86" s="27"/>
      <c r="I86" s="29"/>
      <c r="J86" s="29"/>
      <c r="K86" s="29"/>
    </row>
    <row r="87" spans="1:11" ht="15">
      <c r="A87"/>
      <c r="B87" s="27"/>
      <c r="C87" s="27"/>
      <c r="D87" s="27"/>
      <c r="E87" s="27"/>
      <c r="F87" s="28"/>
      <c r="G87" s="28"/>
      <c r="H87" s="27"/>
      <c r="I87" s="29"/>
      <c r="J87" s="29"/>
      <c r="K87" s="29"/>
    </row>
    <row r="88" spans="1:11" ht="15">
      <c r="A88"/>
      <c r="B88" s="27"/>
      <c r="C88" s="27"/>
      <c r="D88" s="27"/>
      <c r="E88" s="27"/>
      <c r="F88" s="28"/>
      <c r="G88" s="28"/>
      <c r="H88" s="29"/>
      <c r="I88" s="29"/>
      <c r="J88" s="29"/>
      <c r="K88" s="29"/>
    </row>
    <row r="89" spans="1:11" ht="15">
      <c r="A89"/>
      <c r="B89" s="27"/>
      <c r="C89" s="27"/>
      <c r="D89" s="27"/>
      <c r="E89" s="27"/>
      <c r="F89" s="28"/>
      <c r="G89" s="28"/>
      <c r="H89" s="29"/>
      <c r="I89" s="29"/>
      <c r="J89" s="29"/>
      <c r="K89" s="29"/>
    </row>
    <row r="90" spans="1:11" ht="15">
      <c r="A90"/>
      <c r="B90" s="27"/>
      <c r="C90" s="27"/>
      <c r="D90" s="27"/>
      <c r="E90" s="27"/>
      <c r="F90" s="28"/>
      <c r="G90" s="28"/>
      <c r="H90" s="29"/>
      <c r="I90" s="29"/>
      <c r="J90" s="29"/>
      <c r="K90" s="29"/>
    </row>
    <row r="91" spans="1:11" ht="15">
      <c r="A91"/>
      <c r="B91" s="27"/>
      <c r="C91" s="27"/>
      <c r="D91" s="27"/>
      <c r="E91" s="27"/>
      <c r="F91" s="28"/>
      <c r="G91" s="28"/>
      <c r="H91" s="29"/>
      <c r="I91" s="29"/>
      <c r="J91" s="29"/>
      <c r="K91" s="29"/>
    </row>
    <row r="92" spans="1:11" ht="15">
      <c r="A92"/>
      <c r="B92" s="27"/>
      <c r="C92" s="27"/>
      <c r="D92" s="27"/>
      <c r="E92" s="27"/>
      <c r="F92" s="28"/>
      <c r="G92" s="28"/>
      <c r="H92" s="29"/>
      <c r="I92" s="29"/>
      <c r="J92" s="29"/>
      <c r="K92" s="29"/>
    </row>
    <row r="93" spans="1:11" ht="15">
      <c r="A93"/>
      <c r="B93" s="27"/>
      <c r="C93" s="27"/>
      <c r="D93" s="27"/>
      <c r="E93" s="27"/>
      <c r="F93" s="28"/>
      <c r="G93" s="28"/>
      <c r="H93" s="29"/>
      <c r="I93" s="29"/>
      <c r="J93" s="29"/>
      <c r="K93" s="29"/>
    </row>
    <row r="94" spans="1:11" ht="15">
      <c r="A94"/>
      <c r="B94" s="27"/>
      <c r="C94" s="27"/>
      <c r="D94" s="27"/>
      <c r="E94" s="27"/>
      <c r="F94" s="28"/>
      <c r="G94" s="28"/>
      <c r="H94" s="29"/>
      <c r="I94" s="29"/>
      <c r="J94" s="29"/>
      <c r="K94" s="29"/>
    </row>
    <row r="95" ht="12.75">
      <c r="A9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2007-01-17T13:49:42Z</dcterms:modified>
  <cp:category/>
  <cp:version/>
  <cp:contentType/>
  <cp:contentStatus/>
</cp:coreProperties>
</file>