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6 MILHO VENDA 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<sst xmlns="http://schemas.openxmlformats.org/spreadsheetml/2006/main" count="79" uniqueCount="48">
  <si>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</si>
  <si>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</si>
  <si>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</si>
  <si>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</si>
  <si>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</si>
  <si>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</si>
  <si>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</si>
  <si>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</si>
  <si>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</si>
  <si>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</si>
  <si>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</si>
  <si>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</si>
  <si>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</si>
  <si>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</si>
  <si>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</si>
  <si>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</si>
  <si>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</si>
  <si>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</si>
  <si>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</si>
  <si>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</si>
  <si>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        AVISO DE VENDA DE MILHO EM GRÃOS – Nº 366/10 - 09/12/2010</t>
  </si>
  <si>
    <t>BA</t>
  </si>
  <si>
    <t>Barreiras</t>
  </si>
  <si>
    <t>São Desiderio</t>
  </si>
  <si>
    <t>Chapadão do Céu</t>
  </si>
  <si>
    <t>Jataí</t>
  </si>
  <si>
    <t>Parauna</t>
  </si>
  <si>
    <t>Sta Helena de Goias</t>
  </si>
  <si>
    <t>MT</t>
  </si>
  <si>
    <t>Diamantino</t>
  </si>
  <si>
    <t>Feliz Natal</t>
  </si>
  <si>
    <t>Sinop</t>
  </si>
  <si>
    <t>RS</t>
  </si>
  <si>
    <t>Cruz Alta</t>
  </si>
  <si>
    <t>Doutor Mauricio Cardoso</t>
  </si>
  <si>
    <t>Erechim</t>
  </si>
  <si>
    <t>Ibiruba</t>
  </si>
  <si>
    <t>Passo Fundo</t>
  </si>
  <si>
    <t>BNM</t>
  </si>
  <si>
    <t>BMR</t>
  </si>
  <si>
    <t>BBSB</t>
  </si>
  <si>
    <t>BBM CE</t>
  </si>
  <si>
    <t>RETIRADO</t>
  </si>
  <si>
    <t>BBM GO</t>
  </si>
  <si>
    <t>BBM UB</t>
  </si>
  <si>
    <t>CANCELADO</t>
  </si>
  <si>
    <t>BHCP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</si>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</sst>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zoomScalePageLayoutView="0" workbookViewId="0" topLeftCell="A56">
      <selection activeCell="G83" sqref="G8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9537950</v>
      </c>
      <c r="D10" s="33">
        <f>SUM(D11:D14)</f>
        <v>3547500</v>
      </c>
      <c r="E10" s="28">
        <f>(D10*100)/C10</f>
        <v>37.19352691091901</v>
      </c>
      <c r="F10" s="26">
        <v>0.4333</v>
      </c>
      <c r="G10" s="26">
        <v>0.4333</v>
      </c>
      <c r="H10" s="24">
        <f>(G10*100)/F10-100</f>
        <v>0</v>
      </c>
      <c r="I10" s="7">
        <f>FLOOR(G10,0.00001)*D10</f>
        <v>1537131.75</v>
      </c>
    </row>
    <row r="11" spans="1:9" ht="13.5">
      <c r="A11" s="5"/>
      <c r="B11" s="21"/>
      <c r="C11" s="32" t="s">
        <v>38</v>
      </c>
      <c r="D11" s="33">
        <v>487500</v>
      </c>
      <c r="E11" s="28"/>
      <c r="F11" s="26"/>
      <c r="G11" s="26"/>
      <c r="H11" s="24"/>
      <c r="I11" s="7"/>
    </row>
    <row r="12" spans="1:9" ht="13.5">
      <c r="A12" s="5"/>
      <c r="B12" s="21"/>
      <c r="C12" s="32" t="s">
        <v>39</v>
      </c>
      <c r="D12" s="33">
        <v>900000</v>
      </c>
      <c r="E12" s="28"/>
      <c r="F12" s="26"/>
      <c r="G12" s="26"/>
      <c r="H12" s="24"/>
      <c r="I12" s="7"/>
    </row>
    <row r="13" spans="1:9" ht="13.5">
      <c r="A13" s="5"/>
      <c r="B13" s="21"/>
      <c r="C13" s="32" t="s">
        <v>40</v>
      </c>
      <c r="D13" s="33">
        <v>1800000</v>
      </c>
      <c r="E13" s="28"/>
      <c r="F13" s="26"/>
      <c r="G13" s="7"/>
      <c r="H13" s="24"/>
      <c r="I13" s="7"/>
    </row>
    <row r="14" spans="1:9" ht="13.5">
      <c r="A14" s="5"/>
      <c r="B14" s="21"/>
      <c r="C14" s="32" t="s">
        <v>41</v>
      </c>
      <c r="D14" s="33">
        <v>360000</v>
      </c>
      <c r="E14" s="28"/>
      <c r="F14" s="26"/>
      <c r="G14" s="7"/>
      <c r="H14" s="24"/>
      <c r="I14" s="7"/>
    </row>
    <row r="15" spans="1:9" ht="13.5">
      <c r="A15" s="5"/>
      <c r="B15" s="21"/>
      <c r="C15" s="32"/>
      <c r="D15" s="33"/>
      <c r="E15" s="28"/>
      <c r="F15" s="26"/>
      <c r="G15" s="7"/>
      <c r="H15" s="24"/>
      <c r="I15" s="7"/>
    </row>
    <row r="16" spans="1:9" ht="13.5">
      <c r="A16" s="5">
        <v>2</v>
      </c>
      <c r="B16" s="21" t="s">
        <v>22</v>
      </c>
      <c r="C16" s="29">
        <v>1040331</v>
      </c>
      <c r="D16" s="33">
        <f>SUM(D17:D17)</f>
        <v>0</v>
      </c>
      <c r="E16" s="28">
        <f>(D16*100)/C16</f>
        <v>0</v>
      </c>
      <c r="F16" s="26">
        <v>0.4333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2" t="s">
        <v>42</v>
      </c>
      <c r="D17" s="33"/>
      <c r="E17" s="28"/>
      <c r="F17" s="26"/>
      <c r="G17" s="7"/>
      <c r="H17" s="24"/>
      <c r="I17" s="7"/>
    </row>
    <row r="18" spans="1:9" ht="13.5">
      <c r="A18" s="5"/>
      <c r="B18" s="21"/>
      <c r="C18" s="32"/>
      <c r="D18" s="33"/>
      <c r="E18" s="28"/>
      <c r="F18" s="26"/>
      <c r="G18" s="7"/>
      <c r="H18" s="24"/>
      <c r="I18" s="7"/>
    </row>
    <row r="19" spans="1:9" ht="13.5">
      <c r="A19" s="5">
        <v>3</v>
      </c>
      <c r="B19" s="21" t="s">
        <v>23</v>
      </c>
      <c r="C19" s="29">
        <v>5207430</v>
      </c>
      <c r="D19" s="33">
        <f>SUM(D20:D20)</f>
        <v>900000</v>
      </c>
      <c r="E19" s="28">
        <f>(D19*100)/C19</f>
        <v>17.282997563097343</v>
      </c>
      <c r="F19" s="26">
        <v>0.4333</v>
      </c>
      <c r="G19" s="26">
        <v>0.4333</v>
      </c>
      <c r="H19" s="24">
        <f>(G19*100)/F19-100</f>
        <v>0</v>
      </c>
      <c r="I19" s="7">
        <f>FLOOR(G19,0.00001)*D19</f>
        <v>389970</v>
      </c>
    </row>
    <row r="20" spans="1:9" ht="13.5">
      <c r="A20" s="5"/>
      <c r="B20" s="21"/>
      <c r="C20" s="32" t="s">
        <v>41</v>
      </c>
      <c r="D20" s="33">
        <v>900000</v>
      </c>
      <c r="E20" s="28"/>
      <c r="F20" s="26"/>
      <c r="G20" s="7"/>
      <c r="H20" s="24"/>
      <c r="I20" s="7"/>
    </row>
    <row r="21" spans="1:9" ht="13.5">
      <c r="A21" s="5"/>
      <c r="B21" s="21"/>
      <c r="C21" s="32"/>
      <c r="D21" s="33"/>
      <c r="E21" s="28"/>
      <c r="F21" s="26"/>
      <c r="G21" s="7"/>
      <c r="H21" s="24"/>
      <c r="I21" s="7"/>
    </row>
    <row r="22" spans="1:9" ht="13.5">
      <c r="A22" s="11"/>
      <c r="B22" s="14" t="s">
        <v>14</v>
      </c>
      <c r="C22" s="30">
        <f>SUM(C10:C21)</f>
        <v>15785711</v>
      </c>
      <c r="D22" s="34">
        <f>SUM(D10,D16,D19)</f>
        <v>4447500</v>
      </c>
      <c r="E22" s="22">
        <f>(D22*100)/C22</f>
        <v>28.17421400911242</v>
      </c>
      <c r="F22" s="17"/>
      <c r="G22" s="17"/>
      <c r="H22" s="12"/>
      <c r="I22" s="23">
        <f>SUM(I10:I21)</f>
        <v>1927101.75</v>
      </c>
    </row>
    <row r="23" ht="12.75">
      <c r="C23" s="13"/>
    </row>
    <row r="24" spans="1:9" ht="13.5">
      <c r="A24" s="38" t="s">
        <v>19</v>
      </c>
      <c r="B24" s="39"/>
      <c r="C24" s="39"/>
      <c r="D24" s="39"/>
      <c r="E24" s="39"/>
      <c r="F24" s="39"/>
      <c r="G24" s="39"/>
      <c r="H24" s="39"/>
      <c r="I24" s="40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4</v>
      </c>
      <c r="B26" s="21" t="s">
        <v>24</v>
      </c>
      <c r="C26" s="29">
        <v>3000000</v>
      </c>
      <c r="D26" s="33">
        <f>SUM(D27:D28)</f>
        <v>1370000</v>
      </c>
      <c r="E26" s="28">
        <f>(D26*100)/C26</f>
        <v>45.666666666666664</v>
      </c>
      <c r="F26" s="26">
        <v>0.3416</v>
      </c>
      <c r="G26" s="26">
        <v>0.3416</v>
      </c>
      <c r="H26" s="24">
        <f>(G26*100)/F26-100</f>
        <v>0</v>
      </c>
      <c r="I26" s="7">
        <f>FLOOR(G26,0.00001)*D26</f>
        <v>467992</v>
      </c>
    </row>
    <row r="27" spans="1:9" ht="13.5">
      <c r="A27" s="5"/>
      <c r="B27" s="21"/>
      <c r="C27" s="32" t="s">
        <v>43</v>
      </c>
      <c r="D27" s="29">
        <v>1200000</v>
      </c>
      <c r="E27" s="28"/>
      <c r="F27" s="26"/>
      <c r="G27" s="24"/>
      <c r="H27" s="24"/>
      <c r="I27" s="7"/>
    </row>
    <row r="28" spans="1:9" ht="13.5">
      <c r="A28" s="5"/>
      <c r="B28" s="21"/>
      <c r="C28" s="32" t="s">
        <v>44</v>
      </c>
      <c r="D28" s="29">
        <v>170000</v>
      </c>
      <c r="E28" s="28"/>
      <c r="F28" s="26"/>
      <c r="G28" s="24"/>
      <c r="H28" s="24"/>
      <c r="I28" s="7"/>
    </row>
    <row r="29" spans="1:9" ht="13.5">
      <c r="A29" s="5"/>
      <c r="B29" s="21"/>
      <c r="C29" s="32"/>
      <c r="D29" s="18"/>
      <c r="E29" s="25"/>
      <c r="F29" s="26"/>
      <c r="G29" s="27"/>
      <c r="H29" s="24"/>
      <c r="I29" s="7"/>
    </row>
    <row r="30" spans="1:9" ht="13.5">
      <c r="A30" s="5">
        <v>5</v>
      </c>
      <c r="B30" s="21" t="s">
        <v>25</v>
      </c>
      <c r="C30" s="29">
        <v>0</v>
      </c>
      <c r="D30" s="33">
        <f>SUM(D31:D31)</f>
        <v>0</v>
      </c>
      <c r="E30" s="28">
        <v>0</v>
      </c>
      <c r="F30" s="24">
        <v>0</v>
      </c>
      <c r="G30" s="24">
        <v>0</v>
      </c>
      <c r="H30" s="24">
        <v>0</v>
      </c>
      <c r="I30" s="7">
        <f>FLOOR(G30,0.00001)*D30</f>
        <v>0</v>
      </c>
    </row>
    <row r="31" spans="1:9" ht="13.5">
      <c r="A31" s="5"/>
      <c r="B31" s="21"/>
      <c r="C31" s="32" t="s">
        <v>45</v>
      </c>
      <c r="D31" s="29"/>
      <c r="E31" s="25"/>
      <c r="F31" s="26"/>
      <c r="G31" s="27"/>
      <c r="H31" s="24"/>
      <c r="I31" s="7"/>
    </row>
    <row r="32" spans="1:9" ht="13.5">
      <c r="A32" s="5"/>
      <c r="B32" s="21"/>
      <c r="C32" s="6"/>
      <c r="D32" s="18"/>
      <c r="E32" s="25"/>
      <c r="F32" s="26"/>
      <c r="G32" s="27"/>
      <c r="H32" s="24"/>
      <c r="I32" s="7"/>
    </row>
    <row r="33" spans="1:9" ht="13.5">
      <c r="A33" s="5">
        <v>6</v>
      </c>
      <c r="B33" s="21" t="s">
        <v>25</v>
      </c>
      <c r="C33" s="29">
        <v>0</v>
      </c>
      <c r="D33" s="33">
        <f>SUM(D34:D34)</f>
        <v>0</v>
      </c>
      <c r="E33" s="28">
        <v>0</v>
      </c>
      <c r="F33" s="24">
        <v>0</v>
      </c>
      <c r="G33" s="24">
        <v>0</v>
      </c>
      <c r="H33" s="24">
        <v>0</v>
      </c>
      <c r="I33" s="7">
        <f>FLOOR(G33,0.00001)*D33</f>
        <v>0</v>
      </c>
    </row>
    <row r="34" spans="1:9" ht="13.5">
      <c r="A34" s="5"/>
      <c r="B34" s="21"/>
      <c r="C34" s="32" t="s">
        <v>45</v>
      </c>
      <c r="D34" s="29"/>
      <c r="E34" s="25"/>
      <c r="F34" s="26"/>
      <c r="G34" s="27"/>
      <c r="H34" s="24"/>
      <c r="I34" s="7"/>
    </row>
    <row r="35" spans="1:9" ht="13.5">
      <c r="A35" s="5"/>
      <c r="B35" s="21"/>
      <c r="C35" s="6"/>
      <c r="D35" s="29"/>
      <c r="E35" s="25"/>
      <c r="F35" s="26"/>
      <c r="G35" s="27"/>
      <c r="H35" s="24"/>
      <c r="I35" s="7"/>
    </row>
    <row r="36" spans="1:9" ht="13.5">
      <c r="A36" s="5">
        <v>7</v>
      </c>
      <c r="B36" s="21" t="s">
        <v>26</v>
      </c>
      <c r="C36" s="29">
        <v>4120000</v>
      </c>
      <c r="D36" s="33">
        <f>SUM(D37:D41)</f>
        <v>4120000</v>
      </c>
      <c r="E36" s="28">
        <f>(D36*100)/C36</f>
        <v>100</v>
      </c>
      <c r="F36" s="26">
        <v>0.3416</v>
      </c>
      <c r="G36" s="26">
        <v>0.3636</v>
      </c>
      <c r="H36" s="24">
        <f>(G36*100)/F36-100</f>
        <v>6.4402810304449645</v>
      </c>
      <c r="I36" s="7">
        <f>FLOOR(G36,0.00001)*D36</f>
        <v>1498032.0000000002</v>
      </c>
    </row>
    <row r="37" spans="1:9" ht="13.5">
      <c r="A37" s="5"/>
      <c r="B37" s="21"/>
      <c r="C37" s="32" t="s">
        <v>38</v>
      </c>
      <c r="D37" s="29">
        <v>1275000</v>
      </c>
      <c r="E37" s="25"/>
      <c r="F37" s="26"/>
      <c r="G37" s="27"/>
      <c r="H37" s="24"/>
      <c r="I37" s="7"/>
    </row>
    <row r="38" spans="1:9" ht="13.5">
      <c r="A38" s="5"/>
      <c r="B38" s="21"/>
      <c r="C38" s="32" t="s">
        <v>40</v>
      </c>
      <c r="D38" s="29">
        <v>325500</v>
      </c>
      <c r="E38" s="25"/>
      <c r="F38" s="26"/>
      <c r="G38" s="27"/>
      <c r="H38" s="24"/>
      <c r="I38" s="7"/>
    </row>
    <row r="39" spans="1:9" ht="13.5">
      <c r="A39" s="5"/>
      <c r="B39" s="21"/>
      <c r="C39" s="32" t="s">
        <v>43</v>
      </c>
      <c r="D39" s="29">
        <v>1408500</v>
      </c>
      <c r="E39" s="25"/>
      <c r="F39" s="26"/>
      <c r="G39" s="27"/>
      <c r="H39" s="24"/>
      <c r="I39" s="7"/>
    </row>
    <row r="40" spans="1:9" ht="13.5">
      <c r="A40" s="5"/>
      <c r="B40" s="21"/>
      <c r="C40" s="32" t="s">
        <v>44</v>
      </c>
      <c r="D40" s="29">
        <v>511000</v>
      </c>
      <c r="E40" s="25"/>
      <c r="F40" s="26"/>
      <c r="G40" s="27"/>
      <c r="H40" s="24"/>
      <c r="I40" s="7"/>
    </row>
    <row r="41" spans="1:9" ht="13.5">
      <c r="A41" s="5"/>
      <c r="B41" s="21"/>
      <c r="C41" s="32" t="s">
        <v>41</v>
      </c>
      <c r="D41" s="29">
        <v>600000</v>
      </c>
      <c r="E41" s="25"/>
      <c r="F41" s="26"/>
      <c r="G41" s="27"/>
      <c r="H41" s="24"/>
      <c r="I41" s="7"/>
    </row>
    <row r="42" spans="1:9" ht="13.5">
      <c r="A42" s="5"/>
      <c r="B42" s="21"/>
      <c r="C42" s="32"/>
      <c r="D42" s="29"/>
      <c r="E42" s="25"/>
      <c r="F42" s="26"/>
      <c r="G42" s="27"/>
      <c r="H42" s="24"/>
      <c r="I42" s="7"/>
    </row>
    <row r="43" spans="1:9" ht="13.5">
      <c r="A43" s="5">
        <v>8</v>
      </c>
      <c r="B43" s="21" t="s">
        <v>27</v>
      </c>
      <c r="C43" s="29">
        <v>5000000</v>
      </c>
      <c r="D43" s="33">
        <f>SUM(D44:D49)</f>
        <v>5000000</v>
      </c>
      <c r="E43" s="28">
        <f>(D43*100)/C43</f>
        <v>100</v>
      </c>
      <c r="F43" s="26">
        <v>0.3416</v>
      </c>
      <c r="G43" s="26">
        <v>0.3555</v>
      </c>
      <c r="H43" s="24">
        <f>(G43*100)/F43-100</f>
        <v>4.069086651053851</v>
      </c>
      <c r="I43" s="7">
        <f>FLOOR(G43,0.00001)*D43</f>
        <v>1777500.0000000002</v>
      </c>
    </row>
    <row r="44" spans="1:9" ht="13.5">
      <c r="A44" s="5"/>
      <c r="B44" s="21"/>
      <c r="C44" s="32" t="s">
        <v>38</v>
      </c>
      <c r="D44" s="29">
        <v>1954000</v>
      </c>
      <c r="E44" s="25"/>
      <c r="F44" s="26"/>
      <c r="G44" s="27"/>
      <c r="H44" s="24"/>
      <c r="I44" s="7"/>
    </row>
    <row r="45" spans="1:9" ht="13.5">
      <c r="A45" s="5"/>
      <c r="B45" s="21"/>
      <c r="C45" s="32" t="s">
        <v>40</v>
      </c>
      <c r="D45" s="29">
        <v>1200000</v>
      </c>
      <c r="E45" s="25"/>
      <c r="F45" s="26"/>
      <c r="G45" s="27"/>
      <c r="H45" s="24"/>
      <c r="I45" s="7"/>
    </row>
    <row r="46" spans="1:9" ht="13.5">
      <c r="A46" s="5"/>
      <c r="B46" s="21"/>
      <c r="C46" s="32" t="s">
        <v>46</v>
      </c>
      <c r="D46" s="29">
        <v>76000</v>
      </c>
      <c r="E46" s="25"/>
      <c r="F46" s="26"/>
      <c r="G46" s="27"/>
      <c r="H46" s="24"/>
      <c r="I46" s="7"/>
    </row>
    <row r="47" spans="1:9" ht="13.5">
      <c r="A47" s="5"/>
      <c r="B47" s="21"/>
      <c r="C47" s="32" t="s">
        <v>43</v>
      </c>
      <c r="D47" s="29">
        <v>659000</v>
      </c>
      <c r="E47" s="25"/>
      <c r="F47" s="26"/>
      <c r="G47" s="27"/>
      <c r="H47" s="24"/>
      <c r="I47" s="7"/>
    </row>
    <row r="48" spans="1:9" ht="13.5">
      <c r="A48" s="5"/>
      <c r="B48" s="21"/>
      <c r="C48" s="32" t="s">
        <v>44</v>
      </c>
      <c r="D48" s="29">
        <v>511000</v>
      </c>
      <c r="E48" s="25"/>
      <c r="F48" s="26"/>
      <c r="G48" s="27"/>
      <c r="H48" s="24"/>
      <c r="I48" s="7"/>
    </row>
    <row r="49" spans="1:9" ht="13.5">
      <c r="A49" s="5"/>
      <c r="B49" s="21"/>
      <c r="C49" s="32" t="s">
        <v>41</v>
      </c>
      <c r="D49" s="29">
        <v>600000</v>
      </c>
      <c r="E49" s="25"/>
      <c r="F49" s="26"/>
      <c r="G49" s="27"/>
      <c r="H49" s="24"/>
      <c r="I49" s="7"/>
    </row>
    <row r="50" spans="1:9" ht="13.5">
      <c r="A50" s="5"/>
      <c r="B50" s="21"/>
      <c r="C50" s="32"/>
      <c r="D50" s="29"/>
      <c r="E50" s="25"/>
      <c r="F50" s="26"/>
      <c r="G50" s="27"/>
      <c r="H50" s="24"/>
      <c r="I50" s="7"/>
    </row>
    <row r="51" spans="1:9" ht="13.5">
      <c r="A51" s="11"/>
      <c r="B51" s="14" t="s">
        <v>14</v>
      </c>
      <c r="C51" s="30">
        <f>SUM(C26:C50)</f>
        <v>12120000</v>
      </c>
      <c r="D51" s="34">
        <f>SUM(D26,D30,D33,D36,D43)</f>
        <v>10490000</v>
      </c>
      <c r="E51" s="22">
        <f>(D51*100)/C51</f>
        <v>86.55115511551155</v>
      </c>
      <c r="F51" s="17"/>
      <c r="G51" s="17"/>
      <c r="H51" s="12"/>
      <c r="I51" s="23">
        <f>SUM(I26:I50)</f>
        <v>3743524.0000000005</v>
      </c>
    </row>
    <row r="52" ht="12.75">
      <c r="C52" s="13"/>
    </row>
    <row r="53" spans="1:9" ht="13.5">
      <c r="A53" s="38" t="s">
        <v>28</v>
      </c>
      <c r="B53" s="39"/>
      <c r="C53" s="39"/>
      <c r="D53" s="39"/>
      <c r="E53" s="39"/>
      <c r="F53" s="39"/>
      <c r="G53" s="39"/>
      <c r="H53" s="39"/>
      <c r="I53" s="40"/>
    </row>
    <row r="54" spans="1:9" ht="13.5">
      <c r="A54" s="9"/>
      <c r="B54" s="9"/>
      <c r="C54" s="9"/>
      <c r="D54" s="9"/>
      <c r="E54" s="9"/>
      <c r="F54" s="9"/>
      <c r="G54" s="9"/>
      <c r="H54" s="9"/>
      <c r="I54" s="10"/>
    </row>
    <row r="55" spans="1:9" ht="13.5">
      <c r="A55" s="5">
        <v>9</v>
      </c>
      <c r="B55" s="21" t="s">
        <v>29</v>
      </c>
      <c r="C55" s="29">
        <v>302000</v>
      </c>
      <c r="D55" s="33">
        <f>SUM(D56:D56)</f>
        <v>302000</v>
      </c>
      <c r="E55" s="28">
        <f>(D55*100)/C55</f>
        <v>100</v>
      </c>
      <c r="F55" s="26">
        <v>0.2416</v>
      </c>
      <c r="G55" s="26">
        <v>0.2455</v>
      </c>
      <c r="H55" s="24">
        <f>(G55*100)/F55-100</f>
        <v>1.6142384105960303</v>
      </c>
      <c r="I55" s="7">
        <f>FLOOR(G55,0.00001)*D55</f>
        <v>74141</v>
      </c>
    </row>
    <row r="56" spans="1:9" ht="13.5">
      <c r="A56" s="5"/>
      <c r="B56" s="21"/>
      <c r="C56" s="32" t="s">
        <v>38</v>
      </c>
      <c r="D56" s="29">
        <v>302000</v>
      </c>
      <c r="E56" s="25"/>
      <c r="F56" s="26"/>
      <c r="G56" s="27"/>
      <c r="H56" s="24"/>
      <c r="I56" s="7"/>
    </row>
    <row r="57" spans="1:9" ht="13.5">
      <c r="A57" s="5"/>
      <c r="B57" s="21"/>
      <c r="C57" s="6"/>
      <c r="D57" s="18"/>
      <c r="E57" s="25"/>
      <c r="F57" s="26"/>
      <c r="G57" s="27"/>
      <c r="H57" s="24"/>
      <c r="I57" s="7"/>
    </row>
    <row r="58" spans="1:9" ht="13.5">
      <c r="A58" s="5">
        <v>10</v>
      </c>
      <c r="B58" s="21" t="s">
        <v>30</v>
      </c>
      <c r="C58" s="29">
        <v>1440000</v>
      </c>
      <c r="D58" s="33">
        <f>SUM(D59:D59)</f>
        <v>0</v>
      </c>
      <c r="E58" s="28">
        <f>(D58*100)/C58</f>
        <v>0</v>
      </c>
      <c r="F58" s="26">
        <v>0.2416</v>
      </c>
      <c r="G58" s="24">
        <v>0</v>
      </c>
      <c r="H58" s="24">
        <v>0</v>
      </c>
      <c r="I58" s="7">
        <f>FLOOR(G58,0.00001)*D58</f>
        <v>0</v>
      </c>
    </row>
    <row r="59" spans="1:9" ht="13.5">
      <c r="A59" s="5"/>
      <c r="B59" s="21"/>
      <c r="C59" s="32" t="s">
        <v>42</v>
      </c>
      <c r="D59" s="29"/>
      <c r="E59" s="25"/>
      <c r="F59" s="26"/>
      <c r="G59" s="27"/>
      <c r="H59" s="24"/>
      <c r="I59" s="7"/>
    </row>
    <row r="60" spans="1:9" ht="13.5">
      <c r="A60" s="5"/>
      <c r="B60" s="21"/>
      <c r="C60" s="6"/>
      <c r="D60" s="18"/>
      <c r="E60" s="25"/>
      <c r="F60" s="26"/>
      <c r="G60" s="27"/>
      <c r="H60" s="24"/>
      <c r="I60" s="7"/>
    </row>
    <row r="61" spans="1:9" ht="13.5">
      <c r="A61" s="5">
        <v>11</v>
      </c>
      <c r="B61" s="21" t="s">
        <v>30</v>
      </c>
      <c r="C61" s="29">
        <v>950400</v>
      </c>
      <c r="D61" s="33">
        <f>SUM(D62:D62)</f>
        <v>0</v>
      </c>
      <c r="E61" s="28">
        <f>(D61*100)/C61</f>
        <v>0</v>
      </c>
      <c r="F61" s="26">
        <v>0.2416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2" t="s">
        <v>42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6"/>
      <c r="D63" s="29"/>
      <c r="E63" s="25"/>
      <c r="F63" s="26"/>
      <c r="G63" s="27"/>
      <c r="H63" s="24"/>
      <c r="I63" s="7"/>
    </row>
    <row r="64" spans="1:9" ht="13.5">
      <c r="A64" s="5">
        <v>12</v>
      </c>
      <c r="B64" s="21" t="s">
        <v>31</v>
      </c>
      <c r="C64" s="29">
        <v>343000</v>
      </c>
      <c r="D64" s="33">
        <f>SUM(D65:D65)</f>
        <v>0</v>
      </c>
      <c r="E64" s="28">
        <f>(D64*100)/C64</f>
        <v>0</v>
      </c>
      <c r="F64" s="26">
        <v>0.2416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2" t="s">
        <v>42</v>
      </c>
      <c r="D65" s="29"/>
      <c r="E65" s="25"/>
      <c r="F65" s="26"/>
      <c r="G65" s="27"/>
      <c r="H65" s="24"/>
      <c r="I65" s="7"/>
    </row>
    <row r="66" spans="1:9" ht="13.5">
      <c r="A66" s="5"/>
      <c r="B66" s="21"/>
      <c r="C66" s="6"/>
      <c r="D66" s="29"/>
      <c r="E66" s="25"/>
      <c r="F66" s="26"/>
      <c r="G66" s="27"/>
      <c r="H66" s="24"/>
      <c r="I66" s="7"/>
    </row>
    <row r="67" spans="1:9" ht="13.5">
      <c r="A67" s="11"/>
      <c r="B67" s="14" t="s">
        <v>14</v>
      </c>
      <c r="C67" s="30">
        <f>SUM(C55:C66)</f>
        <v>3035400</v>
      </c>
      <c r="D67" s="34">
        <f>SUM(D55,D58,D61,D64)</f>
        <v>302000</v>
      </c>
      <c r="E67" s="22">
        <f>(D67*100)/C67</f>
        <v>9.949265335705343</v>
      </c>
      <c r="F67" s="17"/>
      <c r="G67" s="17"/>
      <c r="H67" s="12"/>
      <c r="I67" s="23">
        <f>SUM(I55:I66)</f>
        <v>74141</v>
      </c>
    </row>
    <row r="68" ht="12.75">
      <c r="C68" s="13"/>
    </row>
    <row r="69" spans="1:9" ht="13.5">
      <c r="A69" s="38" t="s">
        <v>32</v>
      </c>
      <c r="B69" s="39"/>
      <c r="C69" s="39"/>
      <c r="D69" s="39"/>
      <c r="E69" s="39"/>
      <c r="F69" s="39"/>
      <c r="G69" s="39"/>
      <c r="H69" s="39"/>
      <c r="I69" s="40"/>
    </row>
    <row r="70" spans="1:9" ht="13.5">
      <c r="A70" s="9"/>
      <c r="B70" s="9"/>
      <c r="C70" s="9"/>
      <c r="D70" s="9"/>
      <c r="E70" s="9"/>
      <c r="F70" s="9"/>
      <c r="G70" s="9"/>
      <c r="H70" s="9"/>
      <c r="I70" s="10"/>
    </row>
    <row r="71" spans="1:9" ht="13.5">
      <c r="A71" s="5">
        <v>13</v>
      </c>
      <c r="B71" s="21" t="s">
        <v>33</v>
      </c>
      <c r="C71" s="29">
        <v>2038</v>
      </c>
      <c r="D71" s="33">
        <f>SUM(D72:D72)</f>
        <v>0</v>
      </c>
      <c r="E71" s="28">
        <f>(D71*100)/C71</f>
        <v>0</v>
      </c>
      <c r="F71" s="26">
        <v>0.425</v>
      </c>
      <c r="G71" s="24">
        <v>0</v>
      </c>
      <c r="H71" s="24">
        <v>0</v>
      </c>
      <c r="I71" s="7">
        <f>FLOOR(G71,0.00001)*D71</f>
        <v>0</v>
      </c>
    </row>
    <row r="72" spans="1:9" ht="13.5">
      <c r="A72" s="5"/>
      <c r="B72" s="21"/>
      <c r="C72" s="32" t="s">
        <v>42</v>
      </c>
      <c r="D72" s="29"/>
      <c r="E72" s="25"/>
      <c r="F72" s="26"/>
      <c r="G72" s="27"/>
      <c r="H72" s="24"/>
      <c r="I72" s="7"/>
    </row>
    <row r="73" spans="1:9" ht="13.5">
      <c r="A73" s="5"/>
      <c r="B73" s="21"/>
      <c r="C73" s="6"/>
      <c r="D73" s="18"/>
      <c r="E73" s="25"/>
      <c r="F73" s="26"/>
      <c r="G73" s="27"/>
      <c r="H73" s="24"/>
      <c r="I73" s="7"/>
    </row>
    <row r="74" spans="1:9" ht="13.5">
      <c r="A74" s="5">
        <v>14</v>
      </c>
      <c r="B74" s="21" t="s">
        <v>34</v>
      </c>
      <c r="C74" s="29">
        <v>34083</v>
      </c>
      <c r="D74" s="33">
        <f>SUM(D75:D75)</f>
        <v>0</v>
      </c>
      <c r="E74" s="28">
        <f>(D74*100)/C74</f>
        <v>0</v>
      </c>
      <c r="F74" s="26">
        <v>0.425</v>
      </c>
      <c r="G74" s="24">
        <v>0</v>
      </c>
      <c r="H74" s="24">
        <v>0</v>
      </c>
      <c r="I74" s="7">
        <f>FLOOR(G74,0.00001)*D74</f>
        <v>0</v>
      </c>
    </row>
    <row r="75" spans="1:9" ht="13.5">
      <c r="A75" s="31"/>
      <c r="B75" s="21"/>
      <c r="C75" s="32" t="s">
        <v>42</v>
      </c>
      <c r="D75" s="29"/>
      <c r="E75" s="25"/>
      <c r="F75" s="26"/>
      <c r="G75" s="27"/>
      <c r="H75" s="24"/>
      <c r="I75" s="7"/>
    </row>
    <row r="76" spans="1:9" ht="13.5">
      <c r="A76" s="5"/>
      <c r="B76" s="21"/>
      <c r="C76" s="6"/>
      <c r="D76" s="18"/>
      <c r="E76" s="25"/>
      <c r="F76" s="26"/>
      <c r="G76" s="27"/>
      <c r="H76" s="24"/>
      <c r="I76" s="7"/>
    </row>
    <row r="77" spans="1:9" ht="13.5">
      <c r="A77" s="5">
        <v>15</v>
      </c>
      <c r="B77" s="21" t="s">
        <v>35</v>
      </c>
      <c r="C77" s="29">
        <v>15420</v>
      </c>
      <c r="D77" s="33">
        <f>SUM(D78:D78)</f>
        <v>0</v>
      </c>
      <c r="E77" s="28">
        <f>(D77*100)/C77</f>
        <v>0</v>
      </c>
      <c r="F77" s="26">
        <v>0.425</v>
      </c>
      <c r="G77" s="24">
        <v>0</v>
      </c>
      <c r="H77" s="24">
        <v>0</v>
      </c>
      <c r="I77" s="7">
        <f>FLOOR(G77,0.00001)*D77</f>
        <v>0</v>
      </c>
    </row>
    <row r="78" spans="1:9" ht="13.5">
      <c r="A78" s="5"/>
      <c r="B78" s="21"/>
      <c r="C78" s="32" t="s">
        <v>42</v>
      </c>
      <c r="D78" s="29"/>
      <c r="E78" s="25"/>
      <c r="F78" s="26"/>
      <c r="G78" s="27"/>
      <c r="H78" s="24"/>
      <c r="I78" s="7"/>
    </row>
    <row r="79" spans="1:9" ht="13.5">
      <c r="A79" s="5"/>
      <c r="B79" s="21"/>
      <c r="C79" s="6"/>
      <c r="D79" s="18"/>
      <c r="E79" s="25"/>
      <c r="F79" s="26"/>
      <c r="G79" s="27"/>
      <c r="H79" s="24"/>
      <c r="I79" s="7"/>
    </row>
    <row r="80" spans="1:9" ht="13.5">
      <c r="A80" s="5">
        <v>16</v>
      </c>
      <c r="B80" s="21" t="s">
        <v>36</v>
      </c>
      <c r="C80" s="29">
        <v>81464</v>
      </c>
      <c r="D80" s="33">
        <f>SUM(D81:D81)</f>
        <v>81464</v>
      </c>
      <c r="E80" s="28">
        <f>(D80*100)/C80</f>
        <v>100</v>
      </c>
      <c r="F80" s="26">
        <v>0.425</v>
      </c>
      <c r="G80" s="26">
        <v>0.425</v>
      </c>
      <c r="H80" s="24">
        <f>(G80*100)/F80-100</f>
        <v>0</v>
      </c>
      <c r="I80" s="7">
        <f>FLOOR(G80,0.00001)*D80</f>
        <v>34622.200000000004</v>
      </c>
    </row>
    <row r="81" spans="1:9" ht="13.5">
      <c r="A81" s="5"/>
      <c r="B81" s="21"/>
      <c r="C81" s="6" t="s">
        <v>47</v>
      </c>
      <c r="D81" s="29">
        <v>81464</v>
      </c>
      <c r="E81" s="28"/>
      <c r="F81" s="26"/>
      <c r="G81" s="26"/>
      <c r="H81" s="24"/>
      <c r="I81" s="7"/>
    </row>
    <row r="82" spans="1:9" ht="13.5">
      <c r="A82" s="5"/>
      <c r="B82" s="21"/>
      <c r="C82" s="6"/>
      <c r="D82" s="18"/>
      <c r="E82" s="25"/>
      <c r="F82" s="26"/>
      <c r="G82" s="27"/>
      <c r="H82" s="24"/>
      <c r="I82" s="7"/>
    </row>
    <row r="83" spans="1:9" ht="13.5">
      <c r="A83" s="5">
        <v>17</v>
      </c>
      <c r="B83" s="21" t="s">
        <v>37</v>
      </c>
      <c r="C83" s="29">
        <v>3174</v>
      </c>
      <c r="D83" s="33">
        <f>SUM(D84:D84)</f>
        <v>0</v>
      </c>
      <c r="E83" s="28">
        <f>(D83*100)/C83</f>
        <v>0</v>
      </c>
      <c r="F83" s="26">
        <v>0.425</v>
      </c>
      <c r="G83" s="24">
        <v>0</v>
      </c>
      <c r="H83" s="24">
        <v>0</v>
      </c>
      <c r="I83" s="7">
        <f>FLOOR(G83,0.00001)*D83</f>
        <v>0</v>
      </c>
    </row>
    <row r="84" spans="1:9" ht="13.5">
      <c r="A84" s="5"/>
      <c r="B84" s="21"/>
      <c r="C84" s="32" t="s">
        <v>42</v>
      </c>
      <c r="D84" s="29"/>
      <c r="E84" s="25"/>
      <c r="F84" s="26"/>
      <c r="G84" s="27"/>
      <c r="H84" s="24"/>
      <c r="I84" s="7"/>
    </row>
    <row r="85" spans="1:9" ht="13.5">
      <c r="A85" s="5"/>
      <c r="B85" s="21"/>
      <c r="C85" s="32"/>
      <c r="D85" s="29"/>
      <c r="E85" s="25"/>
      <c r="F85" s="26"/>
      <c r="G85" s="27"/>
      <c r="H85" s="24"/>
      <c r="I85" s="7"/>
    </row>
    <row r="86" spans="1:9" ht="13.5">
      <c r="A86" s="11"/>
      <c r="B86" s="14" t="s">
        <v>14</v>
      </c>
      <c r="C86" s="30">
        <f>SUM(C71:C85)</f>
        <v>136179</v>
      </c>
      <c r="D86" s="34">
        <f>SUM(D71,D74,D77,D80,D83)</f>
        <v>81464</v>
      </c>
      <c r="E86" s="22">
        <f>(D86*100)/C86</f>
        <v>59.82126465901497</v>
      </c>
      <c r="F86" s="17"/>
      <c r="G86" s="17"/>
      <c r="H86" s="12"/>
      <c r="I86" s="23">
        <f>SUM(I71:I85)</f>
        <v>34622.200000000004</v>
      </c>
    </row>
    <row r="87" ht="12.75">
      <c r="C87" s="13"/>
    </row>
    <row r="88" spans="1:9" ht="13.5">
      <c r="A88" s="15"/>
      <c r="B88" s="14" t="s">
        <v>12</v>
      </c>
      <c r="C88" s="30">
        <f>SUM(C22,C51,C67,C86)</f>
        <v>31077290</v>
      </c>
      <c r="D88" s="30">
        <f>SUM(D22,D51,D67,D86)</f>
        <v>15320964</v>
      </c>
      <c r="E88" s="22">
        <f>(D88*100)/C88</f>
        <v>49.29954960680291</v>
      </c>
      <c r="F88" s="16"/>
      <c r="G88" s="16"/>
      <c r="H88" s="16"/>
      <c r="I88" s="35">
        <f>SUM(I22,I51,I67,I86)</f>
        <v>5779388.95</v>
      </c>
    </row>
  </sheetData>
  <sheetProtection/>
  <mergeCells count="5">
    <mergeCell ref="A2:I2"/>
    <mergeCell ref="A8:I8"/>
    <mergeCell ref="A53:I53"/>
    <mergeCell ref="A69:I69"/>
    <mergeCell ref="A24:I2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2010-10-05T14:17:26Z</cp:lastPrinted>
  <dcterms:created xsi:type="dcterms:W3CDTF">2005-05-09T20:19:33Z</dcterms:created>
  <dcterms:modified xsi:type="dcterms:W3CDTF">2010-12-09T18:14:53Z</dcterms:modified>
  <cp:category/>
  <cp:version/>
  <cp:contentType/>
  <cp:contentStatus/>
</cp:coreProperties>
</file>