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<sst xmlns="http://schemas.openxmlformats.org/spreadsheetml/2006/main" count="123" uniqueCount="57">
  <si>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</si>
  <si>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</si>
  <si>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</si>
  <si>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</si>
  <si>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</si>
  <si>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</si>
  <si>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</si>
  <si>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</si>
  <si>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</si>
  <si>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</si>
  <si>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</si>
  <si>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</si>
  <si>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</si>
  <si>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</si>
  <si>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</si>
  <si>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</si>
  <si>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</si>
  <si>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PI</t>
  </si>
  <si>
    <t>Totais/Médias PI</t>
  </si>
  <si>
    <t>Teresina</t>
  </si>
  <si>
    <t>TO</t>
  </si>
  <si>
    <t>Cariri do Tocantins</t>
  </si>
  <si>
    <t>Formoso do Araguaia</t>
  </si>
  <si>
    <t>0,355</t>
  </si>
  <si>
    <t>0,330</t>
  </si>
  <si>
    <t>MG</t>
  </si>
  <si>
    <t>Totais/Médias MG</t>
  </si>
  <si>
    <t>Juiz de Fora</t>
  </si>
  <si>
    <t>0,219</t>
  </si>
  <si>
    <t>0,437</t>
  </si>
  <si>
    <t>0,317</t>
  </si>
  <si>
    <t>0,373</t>
  </si>
  <si>
    <t>0,399</t>
  </si>
  <si>
    <t>0,376</t>
  </si>
  <si>
    <t>0,353</t>
  </si>
  <si>
    <t>0,422</t>
  </si>
  <si>
    <t>0,307</t>
  </si>
  <si>
    <t>0,658</t>
  </si>
  <si>
    <t>0,240</t>
  </si>
  <si>
    <t>0,303</t>
  </si>
  <si>
    <t>0,261</t>
  </si>
  <si>
    <t>0,432</t>
  </si>
  <si>
    <t>0,382</t>
  </si>
  <si>
    <t>0,357</t>
  </si>
  <si>
    <t>0,457</t>
  </si>
  <si>
    <t>0,346</t>
  </si>
  <si>
    <t>0,481</t>
  </si>
  <si>
    <t>0,435</t>
  </si>
  <si>
    <t>0,282</t>
  </si>
  <si>
    <t>0,462</t>
  </si>
  <si>
    <t>0,515</t>
  </si>
  <si>
    <t>0,332</t>
  </si>
  <si>
    <t>0,407</t>
  </si>
  <si>
    <t>0,367</t>
  </si>
  <si>
    <t>0,325</t>
  </si>
  <si>
    <t>Totais/Médias TO</t>
  </si>
  <si>
    <t>Aviso de Venda de Arroz - 101/2007 de 28/02/2007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</si>
</sst>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43" fontId="2" fillId="0" borderId="0" xfId="2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85" zoomScaleNormal="85" workbookViewId="0" topLeftCell="C38">
      <selection activeCell="I62" sqref="I62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56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6" t="s">
        <v>1</v>
      </c>
      <c r="B5" s="26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25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27</v>
      </c>
      <c r="C8" s="11">
        <v>25530</v>
      </c>
      <c r="D8" s="11">
        <v>0</v>
      </c>
      <c r="E8" s="12">
        <f>(D8*100)/C8</f>
        <v>0</v>
      </c>
      <c r="F8" s="19" t="s">
        <v>24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27</v>
      </c>
      <c r="C9" s="11">
        <v>19449</v>
      </c>
      <c r="D9" s="11">
        <v>0</v>
      </c>
      <c r="E9" s="12">
        <f aca="true" t="shared" si="0" ref="E9:E16">(D9*100)/C9</f>
        <v>0</v>
      </c>
      <c r="F9" s="19" t="s">
        <v>29</v>
      </c>
      <c r="G9" s="11">
        <v>0</v>
      </c>
      <c r="H9" s="11">
        <v>0</v>
      </c>
      <c r="I9" s="12">
        <f aca="true" t="shared" si="1" ref="I9:I16">FLOOR(G9,0.00001)*D9</f>
        <v>0</v>
      </c>
    </row>
    <row r="10" spans="1:9" ht="13.5">
      <c r="A10" s="9">
        <v>3</v>
      </c>
      <c r="B10" s="10" t="s">
        <v>27</v>
      </c>
      <c r="C10" s="11">
        <v>8767</v>
      </c>
      <c r="D10" s="11">
        <v>0</v>
      </c>
      <c r="E10" s="12">
        <f t="shared" si="0"/>
        <v>0</v>
      </c>
      <c r="F10" s="19" t="s">
        <v>30</v>
      </c>
      <c r="G10" s="11">
        <v>0</v>
      </c>
      <c r="H10" s="11">
        <v>0</v>
      </c>
      <c r="I10" s="12">
        <f t="shared" si="1"/>
        <v>0</v>
      </c>
    </row>
    <row r="11" spans="1:9" ht="13.5">
      <c r="A11" s="9">
        <v>4</v>
      </c>
      <c r="B11" s="10" t="s">
        <v>27</v>
      </c>
      <c r="C11" s="11">
        <v>14972</v>
      </c>
      <c r="D11" s="11">
        <v>0</v>
      </c>
      <c r="E11" s="12">
        <f t="shared" si="0"/>
        <v>0</v>
      </c>
      <c r="F11" s="19" t="s">
        <v>31</v>
      </c>
      <c r="G11" s="11">
        <v>0</v>
      </c>
      <c r="H11" s="11">
        <v>0</v>
      </c>
      <c r="I11" s="12">
        <f t="shared" si="1"/>
        <v>0</v>
      </c>
    </row>
    <row r="12" spans="1:9" ht="13.5">
      <c r="A12" s="9">
        <v>5</v>
      </c>
      <c r="B12" s="10" t="s">
        <v>27</v>
      </c>
      <c r="C12" s="11">
        <v>18321</v>
      </c>
      <c r="D12" s="11">
        <v>0</v>
      </c>
      <c r="E12" s="12">
        <f t="shared" si="0"/>
        <v>0</v>
      </c>
      <c r="F12" s="19" t="s">
        <v>32</v>
      </c>
      <c r="G12" s="11">
        <v>0</v>
      </c>
      <c r="H12" s="11">
        <v>0</v>
      </c>
      <c r="I12" s="12">
        <f t="shared" si="1"/>
        <v>0</v>
      </c>
    </row>
    <row r="13" spans="1:9" ht="13.5">
      <c r="A13" s="9">
        <v>6</v>
      </c>
      <c r="B13" s="10" t="s">
        <v>27</v>
      </c>
      <c r="C13" s="11">
        <v>45275</v>
      </c>
      <c r="D13" s="11">
        <v>0</v>
      </c>
      <c r="E13" s="12">
        <f t="shared" si="0"/>
        <v>0</v>
      </c>
      <c r="F13" s="19" t="s">
        <v>33</v>
      </c>
      <c r="G13" s="11">
        <v>0</v>
      </c>
      <c r="H13" s="11">
        <v>0</v>
      </c>
      <c r="I13" s="12">
        <f t="shared" si="1"/>
        <v>0</v>
      </c>
    </row>
    <row r="14" spans="1:9" ht="13.5">
      <c r="A14" s="9">
        <v>7</v>
      </c>
      <c r="B14" s="10" t="s">
        <v>27</v>
      </c>
      <c r="C14" s="11">
        <v>17113</v>
      </c>
      <c r="D14" s="11">
        <v>0</v>
      </c>
      <c r="E14" s="12">
        <f t="shared" si="0"/>
        <v>0</v>
      </c>
      <c r="F14" s="19" t="s">
        <v>34</v>
      </c>
      <c r="G14" s="11">
        <v>0</v>
      </c>
      <c r="H14" s="11">
        <v>0</v>
      </c>
      <c r="I14" s="12">
        <f t="shared" si="1"/>
        <v>0</v>
      </c>
    </row>
    <row r="15" spans="1:9" ht="13.5">
      <c r="A15" s="9">
        <v>8</v>
      </c>
      <c r="B15" s="10" t="s">
        <v>27</v>
      </c>
      <c r="C15" s="11">
        <v>14378</v>
      </c>
      <c r="D15" s="11">
        <v>0</v>
      </c>
      <c r="E15" s="12">
        <f t="shared" si="0"/>
        <v>0</v>
      </c>
      <c r="F15" s="19" t="s">
        <v>35</v>
      </c>
      <c r="G15" s="11">
        <v>0</v>
      </c>
      <c r="H15" s="11">
        <v>0</v>
      </c>
      <c r="I15" s="12">
        <f t="shared" si="1"/>
        <v>0</v>
      </c>
    </row>
    <row r="16" spans="1:9" ht="13.5">
      <c r="A16" s="9">
        <v>9</v>
      </c>
      <c r="B16" s="10" t="s">
        <v>27</v>
      </c>
      <c r="C16" s="11">
        <v>3593</v>
      </c>
      <c r="D16" s="11">
        <v>0</v>
      </c>
      <c r="E16" s="12">
        <f t="shared" si="0"/>
        <v>0</v>
      </c>
      <c r="F16" s="19" t="s">
        <v>36</v>
      </c>
      <c r="G16" s="11">
        <v>0</v>
      </c>
      <c r="H16" s="11">
        <v>0</v>
      </c>
      <c r="I16" s="12">
        <f t="shared" si="1"/>
        <v>0</v>
      </c>
    </row>
    <row r="17" spans="1:9" ht="13.5">
      <c r="A17" s="13"/>
      <c r="B17" s="14" t="s">
        <v>26</v>
      </c>
      <c r="C17" s="15">
        <f>SUM(C8:C16)</f>
        <v>167398</v>
      </c>
      <c r="D17" s="20">
        <f>SUM(D8:D16)</f>
        <v>0</v>
      </c>
      <c r="E17" s="16">
        <f>(D17*100)/C17</f>
        <v>0</v>
      </c>
      <c r="F17" s="17"/>
      <c r="G17" s="20">
        <v>0</v>
      </c>
      <c r="H17" s="16"/>
      <c r="I17" s="16">
        <f>SUM(I8:I16)</f>
        <v>0</v>
      </c>
    </row>
    <row r="18" spans="1:9" ht="13.5">
      <c r="A18" s="6" t="s">
        <v>17</v>
      </c>
      <c r="B18" s="6"/>
      <c r="C18" s="7"/>
      <c r="D18" s="7"/>
      <c r="E18" s="6"/>
      <c r="F18" s="8"/>
      <c r="G18" s="6"/>
      <c r="H18" s="18"/>
      <c r="I18" s="6"/>
    </row>
    <row r="19" spans="1:9" ht="13.5">
      <c r="A19" s="9">
        <v>10</v>
      </c>
      <c r="B19" s="10" t="s">
        <v>19</v>
      </c>
      <c r="C19" s="11">
        <v>76460</v>
      </c>
      <c r="D19" s="11">
        <v>0</v>
      </c>
      <c r="E19" s="12">
        <f>(D19*100)/C19</f>
        <v>0</v>
      </c>
      <c r="F19" s="19" t="s">
        <v>37</v>
      </c>
      <c r="G19" s="11">
        <v>0</v>
      </c>
      <c r="H19" s="11">
        <v>0</v>
      </c>
      <c r="I19" s="12">
        <f>FLOOR(G19,0.00001)*D19</f>
        <v>0</v>
      </c>
    </row>
    <row r="20" spans="1:9" ht="13.5">
      <c r="A20" s="13"/>
      <c r="B20" s="14" t="s">
        <v>18</v>
      </c>
      <c r="C20" s="15">
        <f>SUM(C19:C19)</f>
        <v>76460</v>
      </c>
      <c r="D20" s="20">
        <f>SUM(D19:D19)</f>
        <v>0</v>
      </c>
      <c r="E20" s="16">
        <f>(D20*100)/C20</f>
        <v>0</v>
      </c>
      <c r="F20" s="17"/>
      <c r="G20" s="20">
        <v>0</v>
      </c>
      <c r="H20" s="16"/>
      <c r="I20" s="16">
        <f>SUM(I19:I19)</f>
        <v>0</v>
      </c>
    </row>
    <row r="21" spans="1:9" ht="13.5">
      <c r="A21" s="6" t="s">
        <v>20</v>
      </c>
      <c r="B21" s="6"/>
      <c r="C21" s="7"/>
      <c r="D21" s="7"/>
      <c r="E21" s="6"/>
      <c r="F21" s="8"/>
      <c r="G21" s="6"/>
      <c r="H21" s="18"/>
      <c r="I21" s="6"/>
    </row>
    <row r="22" spans="1:9" ht="13.5">
      <c r="A22" s="9">
        <v>11</v>
      </c>
      <c r="B22" s="10" t="s">
        <v>22</v>
      </c>
      <c r="C22" s="11">
        <v>101721</v>
      </c>
      <c r="D22" s="11">
        <v>60000</v>
      </c>
      <c r="E22" s="12">
        <f>(D22*100)/C22</f>
        <v>58.98487038074734</v>
      </c>
      <c r="F22" s="19" t="s">
        <v>38</v>
      </c>
      <c r="G22" s="19" t="s">
        <v>38</v>
      </c>
      <c r="H22" s="31">
        <f>((G22*100)/F22)-100</f>
        <v>0</v>
      </c>
      <c r="I22" s="12">
        <f>FLOOR(G22,0.00001)*D22</f>
        <v>14400.000000000002</v>
      </c>
    </row>
    <row r="23" spans="1:9" ht="13.5">
      <c r="A23" s="9">
        <v>12</v>
      </c>
      <c r="B23" s="10" t="s">
        <v>22</v>
      </c>
      <c r="C23" s="11">
        <v>25720</v>
      </c>
      <c r="D23" s="11">
        <v>25720</v>
      </c>
      <c r="E23" s="12">
        <f aca="true" t="shared" si="2" ref="E23:E53">(D23*100)/C23</f>
        <v>100</v>
      </c>
      <c r="F23" s="19" t="s">
        <v>28</v>
      </c>
      <c r="G23" s="19" t="s">
        <v>28</v>
      </c>
      <c r="H23" s="31">
        <f>((G23*100)/F23)-100</f>
        <v>0</v>
      </c>
      <c r="I23" s="12">
        <f aca="true" t="shared" si="3" ref="I23:I53">FLOOR(G23,0.00001)*D23</f>
        <v>5632.68</v>
      </c>
    </row>
    <row r="24" spans="1:9" ht="13.5">
      <c r="A24" s="9">
        <v>13</v>
      </c>
      <c r="B24" s="10" t="s">
        <v>22</v>
      </c>
      <c r="C24" s="11">
        <v>74281</v>
      </c>
      <c r="D24" s="11">
        <v>0</v>
      </c>
      <c r="E24" s="12">
        <f t="shared" si="2"/>
        <v>0</v>
      </c>
      <c r="F24" s="19" t="s">
        <v>39</v>
      </c>
      <c r="G24" s="11">
        <v>0</v>
      </c>
      <c r="H24" s="11">
        <v>0</v>
      </c>
      <c r="I24" s="12">
        <f t="shared" si="3"/>
        <v>0</v>
      </c>
    </row>
    <row r="25" spans="1:9" ht="13.5">
      <c r="A25" s="9">
        <v>14</v>
      </c>
      <c r="B25" s="10" t="s">
        <v>22</v>
      </c>
      <c r="C25" s="11">
        <v>63040</v>
      </c>
      <c r="D25" s="11">
        <v>0</v>
      </c>
      <c r="E25" s="12">
        <f t="shared" si="2"/>
        <v>0</v>
      </c>
      <c r="F25" s="19" t="s">
        <v>40</v>
      </c>
      <c r="G25" s="11">
        <v>0</v>
      </c>
      <c r="H25" s="11">
        <v>0</v>
      </c>
      <c r="I25" s="12">
        <f t="shared" si="3"/>
        <v>0</v>
      </c>
    </row>
    <row r="26" spans="1:9" ht="13.5">
      <c r="A26" s="9">
        <v>15</v>
      </c>
      <c r="B26" s="10" t="s">
        <v>22</v>
      </c>
      <c r="C26" s="11">
        <v>174064</v>
      </c>
      <c r="D26" s="11">
        <v>0</v>
      </c>
      <c r="E26" s="12">
        <f t="shared" si="2"/>
        <v>0</v>
      </c>
      <c r="F26" s="19" t="s">
        <v>41</v>
      </c>
      <c r="G26" s="11">
        <v>0</v>
      </c>
      <c r="H26" s="11">
        <v>0</v>
      </c>
      <c r="I26" s="12">
        <f t="shared" si="3"/>
        <v>0</v>
      </c>
    </row>
    <row r="27" spans="1:9" ht="13.5">
      <c r="A27" s="9">
        <v>16</v>
      </c>
      <c r="B27" s="10" t="s">
        <v>22</v>
      </c>
      <c r="C27" s="11">
        <v>99787</v>
      </c>
      <c r="D27" s="11">
        <v>0</v>
      </c>
      <c r="E27" s="12">
        <f t="shared" si="2"/>
        <v>0</v>
      </c>
      <c r="F27" s="19" t="s">
        <v>42</v>
      </c>
      <c r="G27" s="11">
        <v>0</v>
      </c>
      <c r="H27" s="11">
        <v>0</v>
      </c>
      <c r="I27" s="12">
        <f t="shared" si="3"/>
        <v>0</v>
      </c>
    </row>
    <row r="28" spans="1:9" ht="13.5">
      <c r="A28" s="9">
        <v>17</v>
      </c>
      <c r="B28" s="10" t="s">
        <v>22</v>
      </c>
      <c r="C28" s="11">
        <v>86615</v>
      </c>
      <c r="D28" s="11">
        <v>60000</v>
      </c>
      <c r="E28" s="12">
        <f t="shared" si="2"/>
        <v>69.27206603936962</v>
      </c>
      <c r="F28" s="19" t="s">
        <v>43</v>
      </c>
      <c r="G28" s="19" t="s">
        <v>43</v>
      </c>
      <c r="H28" s="31">
        <f>((G28*100)/F28)-100</f>
        <v>0</v>
      </c>
      <c r="I28" s="12">
        <f t="shared" si="3"/>
        <v>21420.000000000004</v>
      </c>
    </row>
    <row r="29" spans="1:9" ht="13.5">
      <c r="A29" s="9">
        <v>18</v>
      </c>
      <c r="B29" s="10" t="s">
        <v>22</v>
      </c>
      <c r="C29" s="11">
        <v>1579</v>
      </c>
      <c r="D29" s="11">
        <v>1579</v>
      </c>
      <c r="E29" s="12">
        <f t="shared" si="2"/>
        <v>100</v>
      </c>
      <c r="F29" s="19" t="s">
        <v>28</v>
      </c>
      <c r="G29" s="19" t="s">
        <v>28</v>
      </c>
      <c r="H29" s="31">
        <f>((G29*100)/F29)-100</f>
        <v>0</v>
      </c>
      <c r="I29" s="12">
        <f t="shared" si="3"/>
        <v>345.80100000000004</v>
      </c>
    </row>
    <row r="30" spans="1:9" ht="13.5">
      <c r="A30" s="9">
        <v>19</v>
      </c>
      <c r="B30" s="10" t="s">
        <v>22</v>
      </c>
      <c r="C30" s="11">
        <v>43844</v>
      </c>
      <c r="D30" s="11">
        <v>0</v>
      </c>
      <c r="E30" s="12">
        <f t="shared" si="2"/>
        <v>0</v>
      </c>
      <c r="F30" s="19" t="s">
        <v>44</v>
      </c>
      <c r="G30" s="11">
        <v>0</v>
      </c>
      <c r="H30" s="11">
        <v>0</v>
      </c>
      <c r="I30" s="12">
        <f t="shared" si="3"/>
        <v>0</v>
      </c>
    </row>
    <row r="31" spans="1:9" ht="13.5">
      <c r="A31" s="9">
        <v>20</v>
      </c>
      <c r="B31" s="10" t="s">
        <v>22</v>
      </c>
      <c r="C31" s="11">
        <v>14714</v>
      </c>
      <c r="D31" s="11">
        <v>0</v>
      </c>
      <c r="E31" s="12">
        <f t="shared" si="2"/>
        <v>0</v>
      </c>
      <c r="F31" s="19" t="s">
        <v>45</v>
      </c>
      <c r="G31" s="11">
        <v>0</v>
      </c>
      <c r="H31" s="11">
        <v>0</v>
      </c>
      <c r="I31" s="12">
        <f t="shared" si="3"/>
        <v>0</v>
      </c>
    </row>
    <row r="32" spans="1:9" ht="13.5">
      <c r="A32" s="9">
        <v>21</v>
      </c>
      <c r="B32" s="10" t="s">
        <v>22</v>
      </c>
      <c r="C32" s="11">
        <v>7529</v>
      </c>
      <c r="D32" s="11">
        <v>0</v>
      </c>
      <c r="E32" s="12">
        <f t="shared" si="2"/>
        <v>0</v>
      </c>
      <c r="F32" s="19" t="s">
        <v>46</v>
      </c>
      <c r="G32" s="11">
        <v>0</v>
      </c>
      <c r="H32" s="11">
        <v>0</v>
      </c>
      <c r="I32" s="12">
        <f t="shared" si="3"/>
        <v>0</v>
      </c>
    </row>
    <row r="33" spans="1:9" ht="13.5">
      <c r="A33" s="9">
        <v>22</v>
      </c>
      <c r="B33" s="10" t="s">
        <v>22</v>
      </c>
      <c r="C33" s="11">
        <v>4867</v>
      </c>
      <c r="D33" s="11">
        <v>0</v>
      </c>
      <c r="E33" s="12">
        <f t="shared" si="2"/>
        <v>0</v>
      </c>
      <c r="F33" s="19" t="s">
        <v>47</v>
      </c>
      <c r="G33" s="11">
        <v>0</v>
      </c>
      <c r="H33" s="11">
        <v>0</v>
      </c>
      <c r="I33" s="12">
        <f t="shared" si="3"/>
        <v>0</v>
      </c>
    </row>
    <row r="34" spans="1:9" ht="13.5">
      <c r="A34" s="9">
        <v>23</v>
      </c>
      <c r="B34" s="10" t="s">
        <v>22</v>
      </c>
      <c r="C34" s="11">
        <v>3790</v>
      </c>
      <c r="D34" s="11">
        <v>0</v>
      </c>
      <c r="E34" s="12">
        <f t="shared" si="2"/>
        <v>0</v>
      </c>
      <c r="F34" s="19" t="s">
        <v>40</v>
      </c>
      <c r="G34" s="11">
        <v>0</v>
      </c>
      <c r="H34" s="11">
        <v>0</v>
      </c>
      <c r="I34" s="12">
        <f t="shared" si="3"/>
        <v>0</v>
      </c>
    </row>
    <row r="35" spans="1:9" ht="13.5">
      <c r="A35" s="9">
        <v>24</v>
      </c>
      <c r="B35" s="10" t="s">
        <v>22</v>
      </c>
      <c r="C35" s="11">
        <v>6037</v>
      </c>
      <c r="D35" s="11">
        <v>0</v>
      </c>
      <c r="E35" s="12">
        <f t="shared" si="2"/>
        <v>0</v>
      </c>
      <c r="F35" s="19" t="s">
        <v>48</v>
      </c>
      <c r="G35" s="11">
        <v>0</v>
      </c>
      <c r="H35" s="11">
        <v>0</v>
      </c>
      <c r="I35" s="12">
        <f t="shared" si="3"/>
        <v>0</v>
      </c>
    </row>
    <row r="36" spans="1:9" ht="13.5">
      <c r="A36" s="9">
        <v>25</v>
      </c>
      <c r="B36" s="10" t="s">
        <v>22</v>
      </c>
      <c r="C36" s="11">
        <v>23354</v>
      </c>
      <c r="D36" s="11">
        <v>0</v>
      </c>
      <c r="E36" s="12">
        <f t="shared" si="2"/>
        <v>0</v>
      </c>
      <c r="F36" s="19" t="s">
        <v>39</v>
      </c>
      <c r="G36" s="11">
        <v>0</v>
      </c>
      <c r="H36" s="11">
        <v>0</v>
      </c>
      <c r="I36" s="12">
        <f t="shared" si="3"/>
        <v>0</v>
      </c>
    </row>
    <row r="37" spans="1:9" ht="13.5">
      <c r="A37" s="9">
        <v>26</v>
      </c>
      <c r="B37" s="10" t="s">
        <v>22</v>
      </c>
      <c r="C37" s="11">
        <v>62712</v>
      </c>
      <c r="D37" s="11">
        <v>0</v>
      </c>
      <c r="E37" s="12">
        <f t="shared" si="2"/>
        <v>0</v>
      </c>
      <c r="F37" s="19" t="s">
        <v>43</v>
      </c>
      <c r="G37" s="11">
        <v>0</v>
      </c>
      <c r="H37" s="11">
        <v>0</v>
      </c>
      <c r="I37" s="12">
        <f t="shared" si="3"/>
        <v>0</v>
      </c>
    </row>
    <row r="38" spans="1:9" ht="13.5">
      <c r="A38" s="9">
        <v>27</v>
      </c>
      <c r="B38" s="10" t="s">
        <v>22</v>
      </c>
      <c r="C38" s="11">
        <v>7918</v>
      </c>
      <c r="D38" s="11">
        <v>0</v>
      </c>
      <c r="E38" s="12">
        <f t="shared" si="2"/>
        <v>0</v>
      </c>
      <c r="F38" s="19" t="s">
        <v>49</v>
      </c>
      <c r="G38" s="11">
        <v>0</v>
      </c>
      <c r="H38" s="11">
        <v>0</v>
      </c>
      <c r="I38" s="12">
        <f t="shared" si="3"/>
        <v>0</v>
      </c>
    </row>
    <row r="39" spans="1:9" ht="13.5">
      <c r="A39" s="9">
        <v>28</v>
      </c>
      <c r="B39" s="10" t="s">
        <v>22</v>
      </c>
      <c r="C39" s="11">
        <v>7197</v>
      </c>
      <c r="D39" s="11">
        <v>0</v>
      </c>
      <c r="E39" s="12">
        <f t="shared" si="2"/>
        <v>0</v>
      </c>
      <c r="F39" s="19" t="s">
        <v>50</v>
      </c>
      <c r="G39" s="11">
        <v>0</v>
      </c>
      <c r="H39" s="11">
        <v>0</v>
      </c>
      <c r="I39" s="12">
        <f t="shared" si="3"/>
        <v>0</v>
      </c>
    </row>
    <row r="40" spans="1:9" ht="13.5">
      <c r="A40" s="9">
        <v>29</v>
      </c>
      <c r="B40" s="10" t="s">
        <v>22</v>
      </c>
      <c r="C40" s="11">
        <v>2997</v>
      </c>
      <c r="D40" s="11">
        <v>2997</v>
      </c>
      <c r="E40" s="12">
        <f t="shared" si="2"/>
        <v>100</v>
      </c>
      <c r="F40" s="19" t="s">
        <v>48</v>
      </c>
      <c r="G40" s="19" t="s">
        <v>48</v>
      </c>
      <c r="H40" s="31">
        <f>((G40*100)/F40)-100</f>
        <v>0</v>
      </c>
      <c r="I40" s="12">
        <f t="shared" si="3"/>
        <v>845.1540000000001</v>
      </c>
    </row>
    <row r="41" spans="1:9" ht="13.5">
      <c r="A41" s="9">
        <v>30</v>
      </c>
      <c r="B41" s="10" t="s">
        <v>22</v>
      </c>
      <c r="C41" s="11">
        <v>34180</v>
      </c>
      <c r="D41" s="11">
        <v>0</v>
      </c>
      <c r="E41" s="12">
        <f t="shared" si="2"/>
        <v>0</v>
      </c>
      <c r="F41" s="19" t="s">
        <v>23</v>
      </c>
      <c r="G41" s="11">
        <v>0</v>
      </c>
      <c r="H41" s="11">
        <v>0</v>
      </c>
      <c r="I41" s="12">
        <f t="shared" si="3"/>
        <v>0</v>
      </c>
    </row>
    <row r="42" spans="1:9" ht="13.5">
      <c r="A42" s="9">
        <v>31</v>
      </c>
      <c r="B42" s="10" t="s">
        <v>22</v>
      </c>
      <c r="C42" s="11">
        <v>26037</v>
      </c>
      <c r="D42" s="11">
        <v>26037</v>
      </c>
      <c r="E42" s="12">
        <f t="shared" si="2"/>
        <v>100</v>
      </c>
      <c r="F42" s="19" t="s">
        <v>36</v>
      </c>
      <c r="G42" s="19" t="s">
        <v>36</v>
      </c>
      <c r="H42" s="31">
        <f>((G42*100)/F42)-100</f>
        <v>0</v>
      </c>
      <c r="I42" s="12">
        <f t="shared" si="3"/>
        <v>7993.359000000001</v>
      </c>
    </row>
    <row r="43" spans="1:9" ht="13.5">
      <c r="A43" s="9">
        <v>32</v>
      </c>
      <c r="B43" s="10" t="s">
        <v>22</v>
      </c>
      <c r="C43" s="11">
        <v>9737</v>
      </c>
      <c r="D43" s="11">
        <v>9737</v>
      </c>
      <c r="E43" s="12">
        <f t="shared" si="2"/>
        <v>100</v>
      </c>
      <c r="F43" s="19" t="s">
        <v>51</v>
      </c>
      <c r="G43" s="19" t="s">
        <v>51</v>
      </c>
      <c r="H43" s="31">
        <f>((G43*100)/F43)-100</f>
        <v>0</v>
      </c>
      <c r="I43" s="12">
        <f t="shared" si="3"/>
        <v>3232.684</v>
      </c>
    </row>
    <row r="44" spans="1:9" ht="13.5">
      <c r="A44" s="9">
        <v>33</v>
      </c>
      <c r="B44" s="10" t="s">
        <v>22</v>
      </c>
      <c r="C44" s="11">
        <v>11834</v>
      </c>
      <c r="D44" s="11">
        <v>0</v>
      </c>
      <c r="E44" s="12">
        <f t="shared" si="2"/>
        <v>0</v>
      </c>
      <c r="F44" s="19" t="s">
        <v>43</v>
      </c>
      <c r="G44" s="11">
        <v>0</v>
      </c>
      <c r="H44" s="11">
        <v>0</v>
      </c>
      <c r="I44" s="12">
        <f t="shared" si="3"/>
        <v>0</v>
      </c>
    </row>
    <row r="45" spans="1:9" ht="13.5">
      <c r="A45" s="9">
        <v>34</v>
      </c>
      <c r="B45" s="10" t="s">
        <v>22</v>
      </c>
      <c r="C45" s="11">
        <v>29728</v>
      </c>
      <c r="D45" s="11">
        <v>0</v>
      </c>
      <c r="E45" s="12">
        <f t="shared" si="2"/>
        <v>0</v>
      </c>
      <c r="F45" s="19" t="s">
        <v>42</v>
      </c>
      <c r="G45" s="11">
        <v>0</v>
      </c>
      <c r="H45" s="11">
        <v>0</v>
      </c>
      <c r="I45" s="12">
        <f t="shared" si="3"/>
        <v>0</v>
      </c>
    </row>
    <row r="46" spans="1:9" ht="13.5">
      <c r="A46" s="9">
        <v>35</v>
      </c>
      <c r="B46" s="10" t="s">
        <v>22</v>
      </c>
      <c r="C46" s="11">
        <v>47779</v>
      </c>
      <c r="D46" s="11">
        <v>0</v>
      </c>
      <c r="E46" s="12">
        <f t="shared" si="2"/>
        <v>0</v>
      </c>
      <c r="F46" s="19" t="s">
        <v>52</v>
      </c>
      <c r="G46" s="11">
        <v>0</v>
      </c>
      <c r="H46" s="11">
        <v>0</v>
      </c>
      <c r="I46" s="12">
        <f t="shared" si="3"/>
        <v>0</v>
      </c>
    </row>
    <row r="47" spans="1:9" ht="13.5">
      <c r="A47" s="9">
        <v>36</v>
      </c>
      <c r="B47" s="10" t="s">
        <v>21</v>
      </c>
      <c r="C47" s="11">
        <v>191460</v>
      </c>
      <c r="D47" s="11">
        <v>0</v>
      </c>
      <c r="E47" s="12">
        <f t="shared" si="2"/>
        <v>0</v>
      </c>
      <c r="F47" s="19" t="s">
        <v>43</v>
      </c>
      <c r="G47" s="11">
        <v>0</v>
      </c>
      <c r="H47" s="11">
        <v>0</v>
      </c>
      <c r="I47" s="12">
        <f t="shared" si="3"/>
        <v>0</v>
      </c>
    </row>
    <row r="48" spans="1:9" ht="13.5">
      <c r="A48" s="9">
        <v>37</v>
      </c>
      <c r="B48" s="10" t="s">
        <v>22</v>
      </c>
      <c r="C48" s="11">
        <v>5439</v>
      </c>
      <c r="D48" s="11">
        <v>0</v>
      </c>
      <c r="E48" s="12">
        <f t="shared" si="2"/>
        <v>0</v>
      </c>
      <c r="F48" s="19" t="s">
        <v>45</v>
      </c>
      <c r="G48" s="11">
        <v>0</v>
      </c>
      <c r="H48" s="11">
        <v>0</v>
      </c>
      <c r="I48" s="12">
        <f t="shared" si="3"/>
        <v>0</v>
      </c>
    </row>
    <row r="49" spans="1:9" ht="13.5">
      <c r="A49" s="9">
        <v>38</v>
      </c>
      <c r="B49" s="10" t="s">
        <v>22</v>
      </c>
      <c r="C49" s="11">
        <v>17934</v>
      </c>
      <c r="D49" s="11">
        <v>0</v>
      </c>
      <c r="E49" s="12">
        <f t="shared" si="2"/>
        <v>0</v>
      </c>
      <c r="F49" s="19" t="s">
        <v>53</v>
      </c>
      <c r="G49" s="11">
        <v>0</v>
      </c>
      <c r="H49" s="11">
        <v>0</v>
      </c>
      <c r="I49" s="12">
        <f t="shared" si="3"/>
        <v>0</v>
      </c>
    </row>
    <row r="50" spans="1:9" ht="13.5">
      <c r="A50" s="9">
        <v>39</v>
      </c>
      <c r="B50" s="10" t="s">
        <v>22</v>
      </c>
      <c r="C50" s="11">
        <v>55430</v>
      </c>
      <c r="D50" s="11">
        <v>0</v>
      </c>
      <c r="E50" s="12">
        <f t="shared" si="2"/>
        <v>0</v>
      </c>
      <c r="F50" s="19" t="s">
        <v>54</v>
      </c>
      <c r="G50" s="11">
        <v>0</v>
      </c>
      <c r="H50" s="11">
        <v>0</v>
      </c>
      <c r="I50" s="12">
        <f t="shared" si="3"/>
        <v>0</v>
      </c>
    </row>
    <row r="51" spans="1:9" ht="13.5">
      <c r="A51" s="9">
        <v>40</v>
      </c>
      <c r="B51" s="10" t="s">
        <v>22</v>
      </c>
      <c r="C51" s="11">
        <v>25498</v>
      </c>
      <c r="D51" s="11">
        <v>0</v>
      </c>
      <c r="E51" s="12">
        <f t="shared" si="2"/>
        <v>0</v>
      </c>
      <c r="F51" s="19" t="s">
        <v>48</v>
      </c>
      <c r="G51" s="11">
        <v>0</v>
      </c>
      <c r="H51" s="11">
        <v>0</v>
      </c>
      <c r="I51" s="12">
        <f t="shared" si="3"/>
        <v>0</v>
      </c>
    </row>
    <row r="52" spans="1:9" ht="13.5">
      <c r="A52" s="9">
        <v>41</v>
      </c>
      <c r="B52" s="10" t="s">
        <v>22</v>
      </c>
      <c r="C52" s="11">
        <v>5101</v>
      </c>
      <c r="D52" s="11">
        <v>0</v>
      </c>
      <c r="E52" s="12">
        <f t="shared" si="2"/>
        <v>0</v>
      </c>
      <c r="F52" s="19" t="s">
        <v>39</v>
      </c>
      <c r="G52" s="11">
        <v>0</v>
      </c>
      <c r="H52" s="11">
        <v>0</v>
      </c>
      <c r="I52" s="12">
        <f t="shared" si="3"/>
        <v>0</v>
      </c>
    </row>
    <row r="53" spans="1:9" ht="13.5">
      <c r="A53" s="9">
        <v>42</v>
      </c>
      <c r="B53" s="10" t="s">
        <v>22</v>
      </c>
      <c r="C53" s="11">
        <v>3378</v>
      </c>
      <c r="D53" s="11">
        <v>3378</v>
      </c>
      <c r="E53" s="12">
        <f t="shared" si="2"/>
        <v>100</v>
      </c>
      <c r="F53" s="19" t="s">
        <v>38</v>
      </c>
      <c r="G53" s="19" t="s">
        <v>38</v>
      </c>
      <c r="H53" s="11">
        <v>0</v>
      </c>
      <c r="I53" s="12">
        <f t="shared" si="3"/>
        <v>810.72</v>
      </c>
    </row>
    <row r="54" spans="1:9" ht="13.5">
      <c r="A54" s="13"/>
      <c r="B54" s="14" t="s">
        <v>55</v>
      </c>
      <c r="C54" s="15">
        <f>SUM(C22:C53)</f>
        <v>1275301</v>
      </c>
      <c r="D54" s="15">
        <f>SUM(D22:D53)</f>
        <v>189448</v>
      </c>
      <c r="E54" s="16">
        <f>(D54*100)/C54</f>
        <v>14.85515968387071</v>
      </c>
      <c r="F54" s="17"/>
      <c r="G54" s="21">
        <f>(I54/D54)</f>
        <v>0.28863011486001444</v>
      </c>
      <c r="H54" s="16"/>
      <c r="I54" s="16">
        <f>SUM(I22:I53)</f>
        <v>54680.398000000016</v>
      </c>
    </row>
    <row r="55" spans="3:9" ht="13.5">
      <c r="C55" s="23"/>
      <c r="I55" s="22"/>
    </row>
    <row r="56" spans="1:9" ht="13.5">
      <c r="A56" s="13"/>
      <c r="B56" s="14" t="s">
        <v>13</v>
      </c>
      <c r="C56" s="24">
        <f>SUM(C17,C20,C54)</f>
        <v>1519159</v>
      </c>
      <c r="D56" s="15">
        <f>SUM(D17,D20,D54)</f>
        <v>189448</v>
      </c>
      <c r="E56" s="16">
        <f>(D56*100)/C56</f>
        <v>12.470584053413765</v>
      </c>
      <c r="F56" s="17"/>
      <c r="G56" s="21">
        <f>(I56/D56)*1</f>
        <v>0.28863011486001444</v>
      </c>
      <c r="H56" s="16"/>
      <c r="I56" s="25">
        <f>SUM(I54,I17,I20)</f>
        <v>54680.398000000016</v>
      </c>
    </row>
    <row r="60" spans="1:11" ht="15">
      <c r="A60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ht="15">
      <c r="A61"/>
      <c r="B61" s="27"/>
      <c r="C61" s="27"/>
      <c r="D61" s="27"/>
      <c r="E61" s="27"/>
      <c r="F61" s="28"/>
      <c r="G61" s="28"/>
      <c r="H61" s="28"/>
      <c r="I61" s="27"/>
      <c r="J61" s="27"/>
      <c r="K61" s="27"/>
    </row>
    <row r="62" spans="1:11" ht="15">
      <c r="A62"/>
      <c r="B62" s="27"/>
      <c r="C62" s="27"/>
      <c r="D62" s="27"/>
      <c r="E62" s="27"/>
      <c r="F62" s="28"/>
      <c r="G62" s="28"/>
      <c r="H62" s="28"/>
      <c r="I62" s="27"/>
      <c r="J62" s="27"/>
      <c r="K62" s="27"/>
    </row>
    <row r="63" spans="1:11" ht="15">
      <c r="A63"/>
      <c r="B63" s="27"/>
      <c r="C63" s="27"/>
      <c r="D63" s="27"/>
      <c r="E63" s="27"/>
      <c r="F63" s="28"/>
      <c r="G63" s="28"/>
      <c r="H63" s="29"/>
      <c r="I63" s="29"/>
      <c r="J63" s="29"/>
      <c r="K63" s="29"/>
    </row>
    <row r="64" spans="1:11" ht="15">
      <c r="A64"/>
      <c r="B64" s="27"/>
      <c r="C64" s="27"/>
      <c r="D64" s="27"/>
      <c r="E64" s="27"/>
      <c r="F64" s="28"/>
      <c r="G64" s="28"/>
      <c r="H64" s="29"/>
      <c r="I64" s="29"/>
      <c r="J64" s="29"/>
      <c r="K64" s="29"/>
    </row>
    <row r="65" spans="1:11" ht="15">
      <c r="A65"/>
      <c r="B65" s="27"/>
      <c r="C65" s="27"/>
      <c r="D65" s="27"/>
      <c r="E65" s="27"/>
      <c r="F65" s="28"/>
      <c r="G65" s="28"/>
      <c r="H65" s="29"/>
      <c r="I65" s="29"/>
      <c r="J65" s="29"/>
      <c r="K65" s="29"/>
    </row>
    <row r="66" spans="1:11" ht="15">
      <c r="A66"/>
      <c r="B66" s="27"/>
      <c r="C66" s="27"/>
      <c r="D66" s="27"/>
      <c r="E66" s="27"/>
      <c r="F66" s="28"/>
      <c r="G66" s="28"/>
      <c r="H66" s="29"/>
      <c r="I66" s="29"/>
      <c r="J66" s="29"/>
      <c r="K66" s="29"/>
    </row>
    <row r="67" spans="1:11" ht="15">
      <c r="A67"/>
      <c r="B67" s="27"/>
      <c r="C67" s="27"/>
      <c r="D67" s="27"/>
      <c r="E67" s="27"/>
      <c r="F67" s="27"/>
      <c r="G67" s="27"/>
      <c r="H67" s="29"/>
      <c r="I67" s="29"/>
      <c r="J67" s="29"/>
      <c r="K67" s="29"/>
    </row>
    <row r="68" spans="1:11" ht="15">
      <c r="A68"/>
      <c r="B68" s="27"/>
      <c r="C68" s="27"/>
      <c r="D68" s="27"/>
      <c r="E68" s="27"/>
      <c r="F68" s="28"/>
      <c r="G68" s="28"/>
      <c r="H68" s="29"/>
      <c r="I68" s="29"/>
      <c r="J68" s="29"/>
      <c r="K68" s="29"/>
    </row>
    <row r="69" spans="1:11" ht="15">
      <c r="A69"/>
      <c r="B69" s="27"/>
      <c r="C69" s="27"/>
      <c r="D69" s="27"/>
      <c r="E69" s="27"/>
      <c r="F69" s="28"/>
      <c r="G69" s="28"/>
      <c r="H69" s="29"/>
      <c r="I69" s="29"/>
      <c r="J69" s="29"/>
      <c r="K69" s="29"/>
    </row>
    <row r="70" spans="1:11" ht="15">
      <c r="A70"/>
      <c r="B70" s="27"/>
      <c r="C70" s="27"/>
      <c r="D70" s="27"/>
      <c r="E70" s="27"/>
      <c r="F70" s="28"/>
      <c r="G70" s="28"/>
      <c r="H70" s="29"/>
      <c r="I70" s="29"/>
      <c r="J70" s="29"/>
      <c r="K70" s="29"/>
    </row>
    <row r="71" spans="1:11" ht="15">
      <c r="A71"/>
      <c r="B71" s="27"/>
      <c r="C71" s="27"/>
      <c r="D71" s="27"/>
      <c r="E71" s="27"/>
      <c r="F71" s="28"/>
      <c r="G71" s="28"/>
      <c r="H71" s="29"/>
      <c r="I71" s="29"/>
      <c r="J71" s="29"/>
      <c r="K71" s="29"/>
    </row>
    <row r="72" spans="1:11" ht="15">
      <c r="A72"/>
      <c r="B72" s="27"/>
      <c r="C72" s="27"/>
      <c r="D72" s="27"/>
      <c r="E72" s="27"/>
      <c r="F72" s="28"/>
      <c r="G72" s="28"/>
      <c r="H72" s="29"/>
      <c r="I72" s="29"/>
      <c r="J72" s="29"/>
      <c r="K72" s="29"/>
    </row>
    <row r="73" spans="1:11" ht="15">
      <c r="A73"/>
      <c r="B73" s="27"/>
      <c r="C73" s="27"/>
      <c r="D73" s="27"/>
      <c r="E73" s="27"/>
      <c r="F73" s="28"/>
      <c r="G73" s="28"/>
      <c r="H73" s="29"/>
      <c r="I73" s="29"/>
      <c r="J73" s="29"/>
      <c r="K73" s="29"/>
    </row>
    <row r="74" spans="1:11" ht="15">
      <c r="A74"/>
      <c r="B74" s="27"/>
      <c r="C74" s="27"/>
      <c r="D74" s="27"/>
      <c r="E74" s="27"/>
      <c r="F74" s="28"/>
      <c r="G74" s="28"/>
      <c r="H74" s="29"/>
      <c r="I74" s="29"/>
      <c r="J74" s="29"/>
      <c r="K74" s="29"/>
    </row>
    <row r="75" spans="1:11" ht="15">
      <c r="A75"/>
      <c r="B75" s="27"/>
      <c r="C75" s="27"/>
      <c r="D75" s="27"/>
      <c r="E75" s="27"/>
      <c r="F75" s="28"/>
      <c r="G75" s="28"/>
      <c r="H75" s="29"/>
      <c r="I75" s="29"/>
      <c r="J75" s="29"/>
      <c r="K75" s="29"/>
    </row>
    <row r="76" spans="1:11" ht="15">
      <c r="A76"/>
      <c r="B76" s="27"/>
      <c r="C76" s="27"/>
      <c r="D76" s="27"/>
      <c r="E76" s="27"/>
      <c r="F76" s="28"/>
      <c r="G76" s="28"/>
      <c r="H76" s="29"/>
      <c r="I76" s="29"/>
      <c r="J76" s="29"/>
      <c r="K76" s="29"/>
    </row>
    <row r="77" spans="1:11" ht="15">
      <c r="A7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18">
      <c r="A78"/>
      <c r="B78" s="27"/>
      <c r="C78" s="30"/>
      <c r="D78" s="27"/>
      <c r="E78" s="27"/>
      <c r="F78" s="28"/>
      <c r="G78" s="28"/>
      <c r="H78" s="27"/>
      <c r="I78" s="27"/>
      <c r="J78" s="27"/>
      <c r="K78" s="27"/>
    </row>
    <row r="79" spans="1:11" ht="15">
      <c r="A79"/>
      <c r="B79" s="27"/>
      <c r="C79" s="27"/>
      <c r="D79" s="27"/>
      <c r="E79" s="27"/>
      <c r="F79" s="28"/>
      <c r="G79" s="28"/>
      <c r="H79" s="27"/>
      <c r="I79" s="27"/>
      <c r="J79" s="27"/>
      <c r="K79" s="27"/>
    </row>
    <row r="80" spans="1:11" ht="15">
      <c r="A80"/>
      <c r="B80" s="27"/>
      <c r="C80" s="27"/>
      <c r="D80" s="27"/>
      <c r="E80" s="27"/>
      <c r="F80" s="28"/>
      <c r="G80" s="28"/>
      <c r="H80" s="27"/>
      <c r="I80" s="29"/>
      <c r="J80" s="29"/>
      <c r="K80" s="29"/>
    </row>
    <row r="81" spans="1:11" ht="15">
      <c r="A81"/>
      <c r="B81" s="27"/>
      <c r="C81" s="27"/>
      <c r="D81" s="27"/>
      <c r="E81" s="27"/>
      <c r="F81" s="28"/>
      <c r="G81" s="28"/>
      <c r="H81" s="27"/>
      <c r="I81" s="29"/>
      <c r="J81" s="29"/>
      <c r="K81" s="29"/>
    </row>
    <row r="82" spans="1:11" ht="15">
      <c r="A82"/>
      <c r="B82" s="27"/>
      <c r="C82" s="27"/>
      <c r="D82" s="27"/>
      <c r="E82" s="27"/>
      <c r="F82" s="28"/>
      <c r="G82" s="28"/>
      <c r="H82" s="29"/>
      <c r="I82" s="29"/>
      <c r="J82" s="29"/>
      <c r="K82" s="29"/>
    </row>
    <row r="83" spans="1:11" ht="15">
      <c r="A83"/>
      <c r="B83" s="27"/>
      <c r="C83" s="27"/>
      <c r="D83" s="27"/>
      <c r="E83" s="27"/>
      <c r="F83" s="28"/>
      <c r="G83" s="28"/>
      <c r="H83" s="29"/>
      <c r="I83" s="29"/>
      <c r="J83" s="29"/>
      <c r="K83" s="29"/>
    </row>
    <row r="84" spans="1:11" ht="15">
      <c r="A84"/>
      <c r="B84" s="27"/>
      <c r="C84" s="27"/>
      <c r="D84" s="27"/>
      <c r="E84" s="27"/>
      <c r="F84" s="28"/>
      <c r="G84" s="28"/>
      <c r="H84" s="29"/>
      <c r="I84" s="29"/>
      <c r="J84" s="29"/>
      <c r="K84" s="29"/>
    </row>
    <row r="85" spans="1:11" ht="15">
      <c r="A85"/>
      <c r="B85" s="27"/>
      <c r="C85" s="27"/>
      <c r="D85" s="27"/>
      <c r="E85" s="27"/>
      <c r="F85" s="28"/>
      <c r="G85" s="28"/>
      <c r="H85" s="29"/>
      <c r="I85" s="29"/>
      <c r="J85" s="29"/>
      <c r="K85" s="29"/>
    </row>
    <row r="86" spans="1:11" ht="15">
      <c r="A86"/>
      <c r="B86" s="27"/>
      <c r="C86" s="27"/>
      <c r="D86" s="27"/>
      <c r="E86" s="27"/>
      <c r="F86" s="28"/>
      <c r="G86" s="28"/>
      <c r="H86" s="29"/>
      <c r="I86" s="29"/>
      <c r="J86" s="29"/>
      <c r="K86" s="29"/>
    </row>
    <row r="87" spans="1:11" ht="15">
      <c r="A87"/>
      <c r="B87" s="27"/>
      <c r="C87" s="27"/>
      <c r="D87" s="27"/>
      <c r="E87" s="27"/>
      <c r="F87" s="28"/>
      <c r="G87" s="28"/>
      <c r="H87" s="29"/>
      <c r="I87" s="29"/>
      <c r="J87" s="29"/>
      <c r="K87" s="29"/>
    </row>
    <row r="88" spans="1:11" ht="15">
      <c r="A88"/>
      <c r="B88" s="27"/>
      <c r="C88" s="27"/>
      <c r="D88" s="27"/>
      <c r="E88" s="27"/>
      <c r="F88" s="28"/>
      <c r="G88" s="28"/>
      <c r="H88" s="29"/>
      <c r="I88" s="29"/>
      <c r="J88" s="29"/>
      <c r="K88" s="29"/>
    </row>
    <row r="89" ht="12.75">
      <c r="A89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2007-01-11T18:02:34Z</cp:lastPrinted>
  <dcterms:created xsi:type="dcterms:W3CDTF">2000-02-06T15:20:34Z</dcterms:created>
  <dcterms:modified xsi:type="dcterms:W3CDTF">2007-02-28T15:04:42Z</dcterms:modified>
  <cp:category/>
  <cp:version/>
  <cp:contentType/>
  <cp:contentStatus/>
</cp:coreProperties>
</file>