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4 FEIJÃO VENDA " sheetId="1" r:id="rId1"/>
  </sheets>
  <definedNames/>
  <calcPr fullCalcOnLoad="1"/>
</workbook>
</file>

<file path=xl/sharedStrings.xml><?xml version="1.0" encoding="utf-8"?>
<sst xmlns="http://schemas.openxmlformats.org/spreadsheetml/2006/main" count="134" uniqueCount="61">
  <si>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</si>
  <si>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</si>
  <si>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</si>
  <si>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</si>
  <si>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</si>
  <si>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</si>
  <si>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</si>
  <si>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</si>
  <si>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</si>
  <si>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</si>
  <si>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</si>
  <si>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</si>
  <si>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</si>
  <si>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</si>
  <si>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</si>
  <si>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</si>
  <si>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</si>
  <si>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</si>
  <si>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</si>
  <si>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PR</t>
  </si>
  <si>
    <t>PR</t>
  </si>
  <si>
    <t>MG</t>
  </si>
  <si>
    <t>Paracatu</t>
  </si>
  <si>
    <t>Unai</t>
  </si>
  <si>
    <t>RETIRADO</t>
  </si>
  <si>
    <t>Marmeleiro</t>
  </si>
  <si>
    <t>Aropoti</t>
  </si>
  <si>
    <t>Boa Ventura de São Roque</t>
  </si>
  <si>
    <t>Cantagalo</t>
  </si>
  <si>
    <t>Cruzeiro do Oeste</t>
  </si>
  <si>
    <t>Irati</t>
  </si>
  <si>
    <t>Paranavai</t>
  </si>
  <si>
    <t>Pato Branco</t>
  </si>
  <si>
    <t>Realeza</t>
  </si>
  <si>
    <t>Rolandia</t>
  </si>
  <si>
    <t>São João</t>
  </si>
  <si>
    <t>Vitorino</t>
  </si>
  <si>
    <t>SC</t>
  </si>
  <si>
    <t>GO</t>
  </si>
  <si>
    <t>Palmeiras de Goias</t>
  </si>
  <si>
    <t>Parauna</t>
  </si>
  <si>
    <t>Pontalina</t>
  </si>
  <si>
    <t>Rio Verde</t>
  </si>
  <si>
    <t>Santa Helena de Goias</t>
  </si>
  <si>
    <t>MS</t>
  </si>
  <si>
    <t>Maracaju</t>
  </si>
  <si>
    <t>Clevelandia</t>
  </si>
  <si>
    <t>Itapejara D´Oeste</t>
  </si>
  <si>
    <t>Prudentopolis</t>
  </si>
  <si>
    <t>Xanxere</t>
  </si>
  <si>
    <t>SP</t>
  </si>
  <si>
    <t>BMCG</t>
  </si>
  <si>
    <t>Bauru</t>
  </si>
  <si>
    <t>Botucatu</t>
  </si>
  <si>
    <t>Capão Bonito</t>
  </si>
  <si>
    <t>Garça</t>
  </si>
  <si>
    <t>CANCELADO</t>
  </si>
  <si>
    <t xml:space="preserve">        AVISO DE VENDA DE FEIJÃO CORES – Nº 044/12 - 15/02/2012</t>
  </si>
  <si>
    <t>BBSB</t>
  </si>
  <si>
    <t>Candido de Abreu</t>
  </si>
  <si>
    <t>BCSP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</si>
</sst>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4" xfId="53" applyFont="1" applyFill="1" applyBorder="1" applyAlignment="1">
      <alignment horizontal="center" vertical="center"/>
    </xf>
    <xf numFmtId="43" fontId="1" fillId="33" borderId="14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tabSelected="1" workbookViewId="0" topLeftCell="A142">
      <selection activeCell="I100" sqref="I100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41" t="s">
        <v>57</v>
      </c>
      <c r="B2" s="42"/>
      <c r="C2" s="42"/>
      <c r="D2" s="42"/>
      <c r="E2" s="42"/>
      <c r="F2" s="42"/>
      <c r="G2" s="42"/>
      <c r="H2" s="42"/>
      <c r="I2" s="4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8" t="s">
        <v>38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39</v>
      </c>
      <c r="C10" s="26">
        <v>60107</v>
      </c>
      <c r="D10" s="29">
        <f>SUM(D11:D12)</f>
        <v>60000</v>
      </c>
      <c r="E10" s="25">
        <f>(D10*100)/C10</f>
        <v>99.82198412830452</v>
      </c>
      <c r="F10" s="23">
        <v>0.672</v>
      </c>
      <c r="G10" s="23">
        <v>0.672</v>
      </c>
      <c r="H10" s="21">
        <f>(G10*100)/F10-100</f>
        <v>0</v>
      </c>
      <c r="I10" s="6">
        <f>FLOOR(G10,0.00001)*D10</f>
        <v>40320</v>
      </c>
    </row>
    <row r="11" spans="1:9" ht="13.5">
      <c r="A11" s="5"/>
      <c r="B11" s="18"/>
      <c r="C11" s="28" t="s">
        <v>58</v>
      </c>
      <c r="D11" s="26">
        <v>60000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39</v>
      </c>
      <c r="C13" s="26">
        <v>5316</v>
      </c>
      <c r="D13" s="29">
        <f>SUM(D14:D14)</f>
        <v>0</v>
      </c>
      <c r="E13" s="25">
        <f>(D13*100)/C13</f>
        <v>0</v>
      </c>
      <c r="F13" s="23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32"/>
      <c r="B14" s="18"/>
      <c r="C14" s="28" t="s">
        <v>24</v>
      </c>
      <c r="D14" s="26"/>
      <c r="E14" s="28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39</v>
      </c>
      <c r="C16" s="26">
        <v>695336</v>
      </c>
      <c r="D16" s="29">
        <f>SUM(D17:D17)</f>
        <v>0</v>
      </c>
      <c r="E16" s="25">
        <f>(D16*100)/C16</f>
        <v>0</v>
      </c>
      <c r="F16" s="23">
        <v>0.672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24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40</v>
      </c>
      <c r="C19" s="26">
        <v>1585</v>
      </c>
      <c r="D19" s="29">
        <f>SUM(D20:D20)</f>
        <v>0</v>
      </c>
      <c r="E19" s="25">
        <f>(D19*100)/C19</f>
        <v>0</v>
      </c>
      <c r="F19" s="23">
        <v>0.576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24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40</v>
      </c>
      <c r="C22" s="26">
        <v>119195.5</v>
      </c>
      <c r="D22" s="29">
        <f>SUM(D23:D23)</f>
        <v>0</v>
      </c>
      <c r="E22" s="25">
        <f>(D22*100)/C22</f>
        <v>0</v>
      </c>
      <c r="F22" s="23">
        <v>0.672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24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41</v>
      </c>
      <c r="C25" s="26">
        <v>155938</v>
      </c>
      <c r="D25" s="29">
        <f>SUM(D26:D26)</f>
        <v>0</v>
      </c>
      <c r="E25" s="25">
        <f>(D25*100)/C25</f>
        <v>0</v>
      </c>
      <c r="F25" s="23">
        <v>0.672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24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42</v>
      </c>
      <c r="C28" s="26">
        <v>38102</v>
      </c>
      <c r="D28" s="29">
        <f>SUM(D29:D29)</f>
        <v>0</v>
      </c>
      <c r="E28" s="25">
        <f>(D28*100)/C28</f>
        <v>0</v>
      </c>
      <c r="F28" s="23">
        <v>0.672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24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42</v>
      </c>
      <c r="C31" s="26">
        <v>408252</v>
      </c>
      <c r="D31" s="29">
        <f>SUM(D32:D32)</f>
        <v>0</v>
      </c>
      <c r="E31" s="25">
        <f>(D31*100)/C31</f>
        <v>0</v>
      </c>
      <c r="F31" s="23">
        <v>0.672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24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43</v>
      </c>
      <c r="C34" s="26">
        <v>45000</v>
      </c>
      <c r="D34" s="29">
        <f>SUM(D35:D35)</f>
        <v>0</v>
      </c>
      <c r="E34" s="25">
        <f>(D34*100)/C34</f>
        <v>0</v>
      </c>
      <c r="F34" s="23">
        <v>0.672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24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33"/>
      <c r="B37" s="12" t="s">
        <v>14</v>
      </c>
      <c r="C37" s="27">
        <f>SUM(C9:C36)</f>
        <v>1528831.5</v>
      </c>
      <c r="D37" s="30">
        <f>SUM(D10,D13,D16,D19,D22,D25,D28,D31,D34)</f>
        <v>60000</v>
      </c>
      <c r="E37" s="34">
        <f>(D37*100)/C37</f>
        <v>3.924565918480879</v>
      </c>
      <c r="F37" s="35"/>
      <c r="G37" s="35"/>
      <c r="H37" s="36"/>
      <c r="I37" s="37">
        <f>SUM(I10:I35)</f>
        <v>40320</v>
      </c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38" t="s">
        <v>21</v>
      </c>
      <c r="B39" s="39"/>
      <c r="C39" s="39"/>
      <c r="D39" s="39"/>
      <c r="E39" s="39"/>
      <c r="F39" s="39"/>
      <c r="G39" s="39"/>
      <c r="H39" s="39"/>
      <c r="I39" s="40"/>
    </row>
    <row r="40" spans="1:9" ht="13.5">
      <c r="A40" s="8"/>
      <c r="B40" s="8"/>
      <c r="C40" s="8"/>
      <c r="D40" s="8"/>
      <c r="E40" s="8"/>
      <c r="F40" s="8"/>
      <c r="G40" s="8"/>
      <c r="H40" s="8"/>
      <c r="I40" s="9"/>
    </row>
    <row r="41" spans="1:9" ht="13.5">
      <c r="A41" s="5">
        <v>10</v>
      </c>
      <c r="B41" s="18" t="s">
        <v>22</v>
      </c>
      <c r="C41" s="26">
        <v>69497.9</v>
      </c>
      <c r="D41" s="29">
        <f>SUM(D42:D42)</f>
        <v>69000</v>
      </c>
      <c r="E41" s="25">
        <f>(D41*100)/C41</f>
        <v>99.28357547494241</v>
      </c>
      <c r="F41" s="23">
        <v>0.672</v>
      </c>
      <c r="G41" s="23">
        <v>0.672</v>
      </c>
      <c r="H41" s="21">
        <f>(G41*100)/F41-100</f>
        <v>0</v>
      </c>
      <c r="I41" s="6">
        <f>FLOOR(G41,0.00001)*D41</f>
        <v>46368</v>
      </c>
    </row>
    <row r="42" spans="1:9" ht="13.5">
      <c r="A42" s="32"/>
      <c r="B42" s="18"/>
      <c r="C42" s="28" t="s">
        <v>58</v>
      </c>
      <c r="D42" s="26">
        <v>69000</v>
      </c>
      <c r="E42" s="28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11</v>
      </c>
      <c r="B44" s="18" t="s">
        <v>23</v>
      </c>
      <c r="C44" s="26">
        <v>107939.6</v>
      </c>
      <c r="D44" s="29">
        <f>SUM(D45:D45)</f>
        <v>0</v>
      </c>
      <c r="E44" s="25">
        <f>(D44*100)/C44</f>
        <v>0</v>
      </c>
      <c r="F44" s="23">
        <v>0.576</v>
      </c>
      <c r="G44" s="21">
        <v>0</v>
      </c>
      <c r="H44" s="21">
        <v>0</v>
      </c>
      <c r="I44" s="6">
        <f>FLOOR(G44,0.00001)*D44</f>
        <v>0</v>
      </c>
    </row>
    <row r="45" spans="1:9" ht="13.5">
      <c r="A45" s="5"/>
      <c r="B45" s="18"/>
      <c r="C45" s="28" t="s">
        <v>24</v>
      </c>
      <c r="D45" s="26"/>
      <c r="E45" s="22"/>
      <c r="F45" s="23"/>
      <c r="G45" s="24"/>
      <c r="H45" s="21"/>
      <c r="I45" s="6"/>
    </row>
    <row r="46" spans="1:9" ht="13.5">
      <c r="A46" s="5"/>
      <c r="B46" s="18"/>
      <c r="C46" s="26"/>
      <c r="D46" s="29"/>
      <c r="E46" s="25"/>
      <c r="F46" s="23"/>
      <c r="G46" s="23"/>
      <c r="H46" s="21"/>
      <c r="I46" s="6"/>
    </row>
    <row r="47" spans="1:9" ht="13.5">
      <c r="A47" s="33"/>
      <c r="B47" s="12" t="s">
        <v>14</v>
      </c>
      <c r="C47" s="27">
        <f>SUM(C40:C46)</f>
        <v>177437.5</v>
      </c>
      <c r="D47" s="30">
        <f>SUM(D41,D44)</f>
        <v>69000</v>
      </c>
      <c r="E47" s="34">
        <f>(D47*100)/C47</f>
        <v>38.88693201831631</v>
      </c>
      <c r="F47" s="35"/>
      <c r="G47" s="35"/>
      <c r="H47" s="36"/>
      <c r="I47" s="37">
        <f>SUM(I41:I45)</f>
        <v>46368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38" t="s">
        <v>44</v>
      </c>
      <c r="B49" s="39"/>
      <c r="C49" s="39"/>
      <c r="D49" s="39"/>
      <c r="E49" s="39"/>
      <c r="F49" s="39"/>
      <c r="G49" s="39"/>
      <c r="H49" s="39"/>
      <c r="I49" s="40"/>
    </row>
    <row r="50" spans="1:9" ht="13.5">
      <c r="A50" s="8"/>
      <c r="B50" s="8"/>
      <c r="C50" s="8"/>
      <c r="D50" s="8"/>
      <c r="E50" s="8"/>
      <c r="F50" s="8"/>
      <c r="G50" s="8"/>
      <c r="H50" s="8"/>
      <c r="I50" s="9"/>
    </row>
    <row r="51" spans="1:9" ht="13.5">
      <c r="A51" s="5">
        <v>12</v>
      </c>
      <c r="B51" s="18" t="s">
        <v>45</v>
      </c>
      <c r="C51" s="26">
        <v>334210</v>
      </c>
      <c r="D51" s="29">
        <f>SUM(D52:D52)</f>
        <v>0</v>
      </c>
      <c r="E51" s="25">
        <f>(D51*100)/C51</f>
        <v>0</v>
      </c>
      <c r="F51" s="23">
        <v>0.576</v>
      </c>
      <c r="G51" s="21">
        <v>0</v>
      </c>
      <c r="H51" s="21">
        <v>0</v>
      </c>
      <c r="I51" s="6">
        <f>FLOOR(G51,0.00001)*D51</f>
        <v>0</v>
      </c>
    </row>
    <row r="52" spans="1:9" ht="13.5">
      <c r="A52" s="32"/>
      <c r="B52" s="18"/>
      <c r="C52" s="28" t="s">
        <v>24</v>
      </c>
      <c r="D52" s="26"/>
      <c r="E52" s="28"/>
      <c r="F52" s="23"/>
      <c r="G52" s="24"/>
      <c r="H52" s="21"/>
      <c r="I52" s="6"/>
    </row>
    <row r="53" spans="1:9" ht="13.5">
      <c r="A53" s="5"/>
      <c r="B53" s="18"/>
      <c r="C53" s="28"/>
      <c r="D53" s="26"/>
      <c r="E53" s="22"/>
      <c r="F53" s="23"/>
      <c r="G53" s="24"/>
      <c r="H53" s="21"/>
      <c r="I53" s="6"/>
    </row>
    <row r="54" spans="1:9" ht="13.5">
      <c r="A54" s="33"/>
      <c r="B54" s="12" t="s">
        <v>14</v>
      </c>
      <c r="C54" s="27">
        <f>SUM(C50:C53)</f>
        <v>334210</v>
      </c>
      <c r="D54" s="30">
        <f>SUM(D51)</f>
        <v>0</v>
      </c>
      <c r="E54" s="34">
        <f>(D54*100)/C54</f>
        <v>0</v>
      </c>
      <c r="F54" s="35"/>
      <c r="G54" s="35"/>
      <c r="H54" s="36"/>
      <c r="I54" s="37">
        <f>SUM(I51:I53)</f>
        <v>0</v>
      </c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38" t="s">
        <v>20</v>
      </c>
      <c r="B56" s="39"/>
      <c r="C56" s="39"/>
      <c r="D56" s="39"/>
      <c r="E56" s="39"/>
      <c r="F56" s="39"/>
      <c r="G56" s="39"/>
      <c r="H56" s="39"/>
      <c r="I56" s="40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13</v>
      </c>
      <c r="B58" s="18" t="s">
        <v>25</v>
      </c>
      <c r="C58" s="26">
        <v>145650</v>
      </c>
      <c r="D58" s="29">
        <f>SUM(D59)</f>
        <v>38000</v>
      </c>
      <c r="E58" s="25">
        <f>(D58*100)/C58</f>
        <v>26.089941640920014</v>
      </c>
      <c r="F58" s="23">
        <v>0.768</v>
      </c>
      <c r="G58" s="23">
        <v>0.768</v>
      </c>
      <c r="H58" s="21">
        <f>(G58*100)/F58-100</f>
        <v>0</v>
      </c>
      <c r="I58" s="6">
        <f>FLOOR(G58,0.00001)*D58</f>
        <v>29184</v>
      </c>
    </row>
    <row r="59" spans="1:9" ht="13.5">
      <c r="A59" s="5"/>
      <c r="B59" s="18"/>
      <c r="C59" s="28" t="s">
        <v>19</v>
      </c>
      <c r="D59" s="29">
        <v>38000</v>
      </c>
      <c r="E59" s="25"/>
      <c r="F59" s="23"/>
      <c r="G59" s="23"/>
      <c r="H59" s="21"/>
      <c r="I59" s="6"/>
    </row>
    <row r="60" spans="1:9" ht="13.5">
      <c r="A60" s="5"/>
      <c r="B60" s="18"/>
      <c r="C60" s="26"/>
      <c r="D60" s="29"/>
      <c r="E60" s="25"/>
      <c r="F60" s="23"/>
      <c r="G60" s="23"/>
      <c r="H60" s="21"/>
      <c r="I60" s="6"/>
    </row>
    <row r="61" spans="1:9" ht="13.5">
      <c r="A61" s="5">
        <v>14</v>
      </c>
      <c r="B61" s="18" t="s">
        <v>25</v>
      </c>
      <c r="C61" s="26">
        <v>270500</v>
      </c>
      <c r="D61" s="29">
        <f>SUM(D62)</f>
        <v>38000</v>
      </c>
      <c r="E61" s="25">
        <f>(D61*100)/C61</f>
        <v>14.048059149722736</v>
      </c>
      <c r="F61" s="23">
        <v>0.768</v>
      </c>
      <c r="G61" s="23">
        <v>0.768</v>
      </c>
      <c r="H61" s="21">
        <f>(G61*100)/F61-100</f>
        <v>0</v>
      </c>
      <c r="I61" s="6">
        <f>FLOOR(G61,0.00001)*D61</f>
        <v>29184</v>
      </c>
    </row>
    <row r="62" spans="1:9" ht="13.5">
      <c r="A62" s="5"/>
      <c r="B62" s="18"/>
      <c r="C62" s="28" t="s">
        <v>19</v>
      </c>
      <c r="D62" s="29">
        <v>38000</v>
      </c>
      <c r="E62" s="25"/>
      <c r="F62" s="23"/>
      <c r="G62" s="23"/>
      <c r="H62" s="21"/>
      <c r="I62" s="6"/>
    </row>
    <row r="63" spans="1:9" ht="13.5">
      <c r="A63" s="5"/>
      <c r="B63" s="18"/>
      <c r="C63" s="26"/>
      <c r="D63" s="29"/>
      <c r="E63" s="25"/>
      <c r="F63" s="23"/>
      <c r="G63" s="23"/>
      <c r="H63" s="21"/>
      <c r="I63" s="6"/>
    </row>
    <row r="64" spans="1:9" ht="13.5">
      <c r="A64" s="5">
        <v>15</v>
      </c>
      <c r="B64" s="18" t="s">
        <v>25</v>
      </c>
      <c r="C64" s="26">
        <v>591384</v>
      </c>
      <c r="D64" s="29">
        <f>SUM(D65:D65)</f>
        <v>0</v>
      </c>
      <c r="E64" s="25">
        <f>(D64*100)/C64</f>
        <v>0</v>
      </c>
      <c r="F64" s="23">
        <v>0.672</v>
      </c>
      <c r="G64" s="21">
        <v>0</v>
      </c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24</v>
      </c>
      <c r="D65" s="29"/>
      <c r="E65" s="25"/>
      <c r="H65" s="21"/>
      <c r="I65" s="6"/>
    </row>
    <row r="66" spans="1:9" ht="13.5">
      <c r="A66" s="5"/>
      <c r="B66" s="18"/>
      <c r="C66" s="26"/>
      <c r="D66" s="29"/>
      <c r="E66" s="25"/>
      <c r="F66" s="23"/>
      <c r="G66" s="23"/>
      <c r="H66" s="21"/>
      <c r="I66" s="6"/>
    </row>
    <row r="67" spans="1:9" ht="13.5">
      <c r="A67" s="5">
        <v>16</v>
      </c>
      <c r="B67" s="18" t="s">
        <v>26</v>
      </c>
      <c r="C67" s="26">
        <v>328837</v>
      </c>
      <c r="D67" s="29">
        <f>SUM(D68)</f>
        <v>0</v>
      </c>
      <c r="E67" s="25">
        <f>(D67*100)/C67</f>
        <v>0</v>
      </c>
      <c r="F67" s="23">
        <v>0.576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24</v>
      </c>
      <c r="D68" s="29"/>
      <c r="E68" s="25"/>
      <c r="F68" s="23"/>
      <c r="G68" s="23"/>
      <c r="H68" s="21"/>
      <c r="I68" s="6"/>
    </row>
    <row r="69" spans="1:9" ht="13.5">
      <c r="A69" s="5"/>
      <c r="B69" s="18"/>
      <c r="C69" s="28"/>
      <c r="D69" s="29"/>
      <c r="E69" s="25"/>
      <c r="F69" s="23"/>
      <c r="G69" s="23"/>
      <c r="H69" s="21"/>
      <c r="I69" s="6"/>
    </row>
    <row r="70" spans="1:9" ht="13.5">
      <c r="A70" s="5">
        <v>17</v>
      </c>
      <c r="B70" s="18" t="s">
        <v>27</v>
      </c>
      <c r="C70" s="26">
        <v>28848.2</v>
      </c>
      <c r="D70" s="29">
        <f>SUM(D71)</f>
        <v>0</v>
      </c>
      <c r="E70" s="25">
        <f>(D70*100)/C70</f>
        <v>0</v>
      </c>
      <c r="F70" s="23">
        <v>0.576</v>
      </c>
      <c r="G70" s="21">
        <v>0</v>
      </c>
      <c r="H70" s="21">
        <v>0</v>
      </c>
      <c r="I70" s="6">
        <f>FLOOR(G70,0.00001)*D70</f>
        <v>0</v>
      </c>
    </row>
    <row r="71" spans="1:9" ht="13.5">
      <c r="A71" s="5"/>
      <c r="B71" s="18"/>
      <c r="C71" s="28" t="s">
        <v>24</v>
      </c>
      <c r="D71" s="29"/>
      <c r="E71" s="25"/>
      <c r="F71" s="23"/>
      <c r="G71" s="23"/>
      <c r="H71" s="21"/>
      <c r="I71" s="6"/>
    </row>
    <row r="72" spans="1:9" ht="13.5">
      <c r="A72" s="5"/>
      <c r="B72" s="18"/>
      <c r="C72" s="26"/>
      <c r="D72" s="29"/>
      <c r="E72" s="25"/>
      <c r="F72" s="23"/>
      <c r="G72" s="23"/>
      <c r="H72" s="21"/>
      <c r="I72" s="6"/>
    </row>
    <row r="73" spans="1:9" ht="13.5">
      <c r="A73" s="5">
        <v>18</v>
      </c>
      <c r="B73" s="18" t="s">
        <v>59</v>
      </c>
      <c r="C73" s="26">
        <v>97482</v>
      </c>
      <c r="D73" s="29">
        <f>SUM(D74)</f>
        <v>0</v>
      </c>
      <c r="E73" s="25">
        <f>(D73*100)/C73</f>
        <v>0</v>
      </c>
      <c r="F73" s="23">
        <v>0.672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24</v>
      </c>
      <c r="D74" s="26"/>
      <c r="E74" s="25"/>
      <c r="F74" s="23"/>
      <c r="G74" s="23"/>
      <c r="H74" s="21"/>
      <c r="I74" s="6"/>
    </row>
    <row r="75" spans="1:9" ht="13.5">
      <c r="A75" s="5"/>
      <c r="B75" s="18"/>
      <c r="C75" s="26"/>
      <c r="D75" s="29"/>
      <c r="E75" s="25"/>
      <c r="F75" s="23"/>
      <c r="G75" s="23"/>
      <c r="H75" s="21"/>
      <c r="I75" s="6"/>
    </row>
    <row r="76" spans="1:9" ht="13.5">
      <c r="A76" s="5">
        <v>19</v>
      </c>
      <c r="B76" s="18" t="s">
        <v>28</v>
      </c>
      <c r="C76" s="26">
        <v>100876</v>
      </c>
      <c r="D76" s="29">
        <f>SUM(D77)</f>
        <v>0</v>
      </c>
      <c r="E76" s="25">
        <f>(D76*100)/C76</f>
        <v>0</v>
      </c>
      <c r="F76" s="23">
        <v>0.672</v>
      </c>
      <c r="G76" s="21">
        <v>0</v>
      </c>
      <c r="H76" s="21">
        <v>0</v>
      </c>
      <c r="I76" s="6">
        <f>FLOOR(G76,0.00001)*D76</f>
        <v>0</v>
      </c>
    </row>
    <row r="77" spans="1:9" ht="13.5">
      <c r="A77" s="5"/>
      <c r="B77" s="18"/>
      <c r="C77" s="28" t="s">
        <v>24</v>
      </c>
      <c r="D77" s="29"/>
      <c r="E77" s="25"/>
      <c r="F77" s="23"/>
      <c r="G77" s="23"/>
      <c r="H77" s="21"/>
      <c r="I77" s="6"/>
    </row>
    <row r="78" spans="1:9" ht="13.5">
      <c r="A78" s="5"/>
      <c r="B78" s="18"/>
      <c r="C78" s="26"/>
      <c r="D78" s="29"/>
      <c r="E78" s="25"/>
      <c r="F78" s="23"/>
      <c r="G78" s="23"/>
      <c r="H78" s="21"/>
      <c r="I78" s="6"/>
    </row>
    <row r="79" spans="1:9" ht="13.5">
      <c r="A79" s="5">
        <v>20</v>
      </c>
      <c r="B79" s="18" t="s">
        <v>46</v>
      </c>
      <c r="C79" s="26">
        <v>33044</v>
      </c>
      <c r="D79" s="29">
        <f>SUM(D80:D80)</f>
        <v>0</v>
      </c>
      <c r="E79" s="25">
        <f>(D79*100)/C79</f>
        <v>0</v>
      </c>
      <c r="F79" s="23">
        <v>0.576</v>
      </c>
      <c r="G79" s="21">
        <v>0</v>
      </c>
      <c r="H79" s="21">
        <v>0</v>
      </c>
      <c r="I79" s="6">
        <f>FLOOR(G79,0.00001)*D79</f>
        <v>0</v>
      </c>
    </row>
    <row r="80" spans="1:9" ht="13.5">
      <c r="A80" s="5"/>
      <c r="B80" s="18"/>
      <c r="C80" s="28" t="s">
        <v>24</v>
      </c>
      <c r="D80" s="29"/>
      <c r="E80" s="25"/>
      <c r="F80" s="23"/>
      <c r="G80" s="23"/>
      <c r="H80" s="21"/>
      <c r="I80" s="6"/>
    </row>
    <row r="81" spans="1:9" ht="13.5">
      <c r="A81" s="5"/>
      <c r="B81" s="18"/>
      <c r="C81" s="26"/>
      <c r="D81" s="29"/>
      <c r="E81" s="25"/>
      <c r="F81" s="23"/>
      <c r="G81" s="23"/>
      <c r="H81" s="21"/>
      <c r="I81" s="6"/>
    </row>
    <row r="82" spans="1:9" ht="13.5">
      <c r="A82" s="5">
        <v>21</v>
      </c>
      <c r="B82" s="18" t="s">
        <v>29</v>
      </c>
      <c r="C82" s="26">
        <v>61302</v>
      </c>
      <c r="D82" s="29">
        <f>SUM(D83:D84)</f>
        <v>0</v>
      </c>
      <c r="E82" s="25">
        <f>(D82*100)/C82</f>
        <v>0</v>
      </c>
      <c r="F82" s="23">
        <v>0.576</v>
      </c>
      <c r="G82" s="21">
        <v>0</v>
      </c>
      <c r="H82" s="21">
        <v>0</v>
      </c>
      <c r="I82" s="6">
        <f>FLOOR(G82,0.00001)*D82</f>
        <v>0</v>
      </c>
    </row>
    <row r="83" spans="1:9" ht="13.5">
      <c r="A83" s="5"/>
      <c r="B83" s="18"/>
      <c r="C83" s="28" t="s">
        <v>24</v>
      </c>
      <c r="D83" s="29"/>
      <c r="E83" s="25"/>
      <c r="F83" s="23"/>
      <c r="G83" s="23"/>
      <c r="H83" s="21"/>
      <c r="I83" s="6"/>
    </row>
    <row r="84" spans="1:9" ht="13.5">
      <c r="A84" s="5"/>
      <c r="B84" s="18"/>
      <c r="C84" s="26"/>
      <c r="D84" s="29"/>
      <c r="E84" s="25"/>
      <c r="F84" s="23"/>
      <c r="G84" s="23"/>
      <c r="H84" s="21"/>
      <c r="I84" s="6"/>
    </row>
    <row r="85" spans="1:9" ht="13.5">
      <c r="A85" s="5">
        <v>22</v>
      </c>
      <c r="B85" s="18" t="s">
        <v>29</v>
      </c>
      <c r="C85" s="26">
        <v>21636</v>
      </c>
      <c r="D85" s="29">
        <f>SUM(D86)</f>
        <v>0</v>
      </c>
      <c r="E85" s="25">
        <f>(D85*100)/C85</f>
        <v>0</v>
      </c>
      <c r="F85" s="23">
        <v>0.576</v>
      </c>
      <c r="G85" s="21">
        <v>0</v>
      </c>
      <c r="H85" s="21">
        <v>0</v>
      </c>
      <c r="I85" s="6">
        <f>FLOOR(G85,0.00001)*D85</f>
        <v>0</v>
      </c>
    </row>
    <row r="86" spans="1:9" ht="13.5">
      <c r="A86" s="5"/>
      <c r="B86" s="18"/>
      <c r="C86" s="28" t="s">
        <v>24</v>
      </c>
      <c r="D86" s="29"/>
      <c r="E86" s="25"/>
      <c r="F86" s="23"/>
      <c r="G86" s="23"/>
      <c r="H86" s="21"/>
      <c r="I86" s="6"/>
    </row>
    <row r="87" spans="1:9" ht="13.5">
      <c r="A87" s="5"/>
      <c r="B87" s="18"/>
      <c r="C87" s="26"/>
      <c r="D87" s="29"/>
      <c r="E87" s="25"/>
      <c r="F87" s="23"/>
      <c r="G87" s="23"/>
      <c r="H87" s="21"/>
      <c r="I87" s="6"/>
    </row>
    <row r="88" spans="1:9" ht="13.5">
      <c r="A88" s="5">
        <v>23</v>
      </c>
      <c r="B88" s="18" t="s">
        <v>30</v>
      </c>
      <c r="C88" s="26">
        <v>144996</v>
      </c>
      <c r="D88" s="29">
        <f>SUM(D89)</f>
        <v>60000</v>
      </c>
      <c r="E88" s="25">
        <f>(D88*100)/C88</f>
        <v>41.38045187453447</v>
      </c>
      <c r="F88" s="23">
        <v>0.576</v>
      </c>
      <c r="G88" s="23">
        <v>0.576</v>
      </c>
      <c r="H88" s="21">
        <f>(G88*100)/F88-100</f>
        <v>0</v>
      </c>
      <c r="I88" s="6">
        <f>FLOOR(G88,0.00001)*D88</f>
        <v>34560.00000000001</v>
      </c>
    </row>
    <row r="89" spans="1:9" ht="13.5">
      <c r="A89" s="5"/>
      <c r="B89" s="18"/>
      <c r="C89" s="28" t="s">
        <v>19</v>
      </c>
      <c r="D89" s="26">
        <v>60000</v>
      </c>
      <c r="E89" s="25"/>
      <c r="F89" s="23"/>
      <c r="G89" s="23"/>
      <c r="H89" s="21"/>
      <c r="I89" s="6"/>
    </row>
    <row r="90" spans="1:9" ht="13.5">
      <c r="A90" s="5"/>
      <c r="B90" s="18"/>
      <c r="C90" s="26"/>
      <c r="D90" s="29"/>
      <c r="E90" s="25"/>
      <c r="F90" s="23"/>
      <c r="G90" s="23"/>
      <c r="H90" s="21"/>
      <c r="I90" s="6"/>
    </row>
    <row r="91" spans="1:9" ht="13.5">
      <c r="A91" s="5">
        <v>24</v>
      </c>
      <c r="B91" s="18" t="s">
        <v>47</v>
      </c>
      <c r="C91" s="26">
        <v>100000</v>
      </c>
      <c r="D91" s="29">
        <f>SUM(D92)</f>
        <v>0</v>
      </c>
      <c r="E91" s="25">
        <f>(D91*100)/C91</f>
        <v>0</v>
      </c>
      <c r="F91" s="23">
        <v>0.768</v>
      </c>
      <c r="G91" s="21">
        <v>0</v>
      </c>
      <c r="H91" s="21">
        <v>0</v>
      </c>
      <c r="I91" s="6">
        <f>FLOOR(G91,0.00001)*D91</f>
        <v>0</v>
      </c>
    </row>
    <row r="92" spans="1:9" ht="13.5">
      <c r="A92" s="5"/>
      <c r="B92" s="18"/>
      <c r="C92" s="28" t="s">
        <v>24</v>
      </c>
      <c r="D92" s="29"/>
      <c r="E92" s="25"/>
      <c r="F92" s="23"/>
      <c r="G92" s="23"/>
      <c r="H92" s="21"/>
      <c r="I92" s="6"/>
    </row>
    <row r="93" spans="1:9" ht="13.5">
      <c r="A93" s="5"/>
      <c r="B93" s="18"/>
      <c r="C93" s="26"/>
      <c r="D93" s="29"/>
      <c r="E93" s="25"/>
      <c r="F93" s="23"/>
      <c r="G93" s="23"/>
      <c r="H93" s="21"/>
      <c r="I93" s="6"/>
    </row>
    <row r="94" spans="1:9" ht="13.5">
      <c r="A94" s="5">
        <v>25</v>
      </c>
      <c r="B94" s="18" t="s">
        <v>47</v>
      </c>
      <c r="C94" s="26">
        <v>540429</v>
      </c>
      <c r="D94" s="29">
        <f>SUM(D95)</f>
        <v>0</v>
      </c>
      <c r="E94" s="25">
        <f>(D94*100)/C94</f>
        <v>0</v>
      </c>
      <c r="F94" s="23">
        <v>0.672</v>
      </c>
      <c r="G94" s="21">
        <v>0</v>
      </c>
      <c r="H94" s="21">
        <v>0</v>
      </c>
      <c r="I94" s="6">
        <f>FLOOR(G94,0.00001)*D94</f>
        <v>0</v>
      </c>
    </row>
    <row r="95" spans="1:9" ht="13.5">
      <c r="A95" s="5"/>
      <c r="B95" s="18"/>
      <c r="C95" s="28" t="s">
        <v>24</v>
      </c>
      <c r="D95" s="29"/>
      <c r="E95" s="25"/>
      <c r="F95" s="23"/>
      <c r="G95" s="23"/>
      <c r="H95" s="21"/>
      <c r="I95" s="6"/>
    </row>
    <row r="96" spans="1:9" ht="13.5">
      <c r="A96" s="5"/>
      <c r="B96" s="18"/>
      <c r="C96" s="26"/>
      <c r="D96" s="29"/>
      <c r="E96" s="25"/>
      <c r="F96" s="23"/>
      <c r="G96" s="23"/>
      <c r="H96" s="21"/>
      <c r="I96" s="6"/>
    </row>
    <row r="97" spans="1:9" ht="13.5">
      <c r="A97" s="5">
        <v>26</v>
      </c>
      <c r="B97" s="18" t="s">
        <v>31</v>
      </c>
      <c r="C97" s="26">
        <v>45516</v>
      </c>
      <c r="D97" s="29">
        <f>SUM(D98)</f>
        <v>0</v>
      </c>
      <c r="E97" s="25">
        <f>(D97*100)/C97</f>
        <v>0</v>
      </c>
      <c r="F97" s="23">
        <v>0.672</v>
      </c>
      <c r="G97" s="21">
        <v>0</v>
      </c>
      <c r="H97" s="21">
        <v>0</v>
      </c>
      <c r="I97" s="6">
        <f>FLOOR(G97,0.00001)*D97</f>
        <v>0</v>
      </c>
    </row>
    <row r="98" spans="1:9" ht="13.5">
      <c r="A98" s="5"/>
      <c r="B98" s="18"/>
      <c r="C98" s="28" t="s">
        <v>24</v>
      </c>
      <c r="D98" s="29"/>
      <c r="E98" s="25"/>
      <c r="F98" s="23"/>
      <c r="G98" s="23"/>
      <c r="H98" s="21"/>
      <c r="I98" s="6"/>
    </row>
    <row r="99" spans="1:9" ht="13.5">
      <c r="A99" s="5"/>
      <c r="B99" s="18"/>
      <c r="C99" s="26"/>
      <c r="D99" s="29"/>
      <c r="E99" s="25"/>
      <c r="F99" s="23"/>
      <c r="G99" s="23"/>
      <c r="H99" s="21"/>
      <c r="I99" s="6"/>
    </row>
    <row r="100" spans="1:9" ht="13.5">
      <c r="A100" s="5">
        <v>27</v>
      </c>
      <c r="B100" s="18" t="s">
        <v>32</v>
      </c>
      <c r="C100" s="26">
        <v>420750.2</v>
      </c>
      <c r="D100" s="29">
        <f>SUM(D101)</f>
        <v>78000</v>
      </c>
      <c r="E100" s="25">
        <f>(D100*100)/C100</f>
        <v>18.5383156086438</v>
      </c>
      <c r="F100" s="23">
        <v>0.768</v>
      </c>
      <c r="G100" s="23">
        <v>0.768</v>
      </c>
      <c r="H100" s="21">
        <f>(G100*100)/F100-100</f>
        <v>0</v>
      </c>
      <c r="I100" s="6">
        <f>FLOOR(G100,0.00001)*D100</f>
        <v>59904</v>
      </c>
    </row>
    <row r="101" spans="1:9" ht="13.5">
      <c r="A101" s="5"/>
      <c r="B101" s="18"/>
      <c r="C101" s="28" t="s">
        <v>19</v>
      </c>
      <c r="D101" s="29">
        <v>78000</v>
      </c>
      <c r="E101" s="25"/>
      <c r="F101" s="23"/>
      <c r="G101" s="23"/>
      <c r="H101" s="21"/>
      <c r="I101" s="6"/>
    </row>
    <row r="102" spans="1:9" ht="13.5">
      <c r="A102" s="5"/>
      <c r="B102" s="18"/>
      <c r="C102" s="26"/>
      <c r="D102" s="29"/>
      <c r="E102" s="25"/>
      <c r="F102" s="23"/>
      <c r="G102" s="23"/>
      <c r="H102" s="21"/>
      <c r="I102" s="6"/>
    </row>
    <row r="103" spans="1:9" ht="13.5">
      <c r="A103" s="5">
        <v>28</v>
      </c>
      <c r="B103" s="18" t="s">
        <v>48</v>
      </c>
      <c r="C103" s="26">
        <v>0</v>
      </c>
      <c r="D103" s="29">
        <f>SUM(D104)</f>
        <v>0</v>
      </c>
      <c r="E103" s="21">
        <v>0</v>
      </c>
      <c r="F103" s="21">
        <v>0</v>
      </c>
      <c r="G103" s="21">
        <v>0</v>
      </c>
      <c r="H103" s="21">
        <v>0</v>
      </c>
      <c r="I103" s="6">
        <f>FLOOR(G103,0.00001)*D103</f>
        <v>0</v>
      </c>
    </row>
    <row r="104" spans="1:9" ht="13.5">
      <c r="A104" s="5"/>
      <c r="B104" s="18"/>
      <c r="C104" s="28" t="s">
        <v>56</v>
      </c>
      <c r="D104" s="29"/>
      <c r="E104" s="25"/>
      <c r="F104" s="23"/>
      <c r="G104" s="23"/>
      <c r="H104" s="21"/>
      <c r="I104" s="6"/>
    </row>
    <row r="105" spans="1:9" ht="13.5">
      <c r="A105" s="5"/>
      <c r="B105" s="18"/>
      <c r="C105" s="26"/>
      <c r="D105" s="29"/>
      <c r="E105" s="25"/>
      <c r="F105" s="23"/>
      <c r="G105" s="23"/>
      <c r="H105" s="21"/>
      <c r="I105" s="6"/>
    </row>
    <row r="106" spans="1:9" ht="13.5">
      <c r="A106" s="5">
        <v>29</v>
      </c>
      <c r="B106" s="18" t="s">
        <v>48</v>
      </c>
      <c r="C106" s="26">
        <v>0</v>
      </c>
      <c r="D106" s="29">
        <f>SUM(D107)</f>
        <v>0</v>
      </c>
      <c r="E106" s="21">
        <v>0</v>
      </c>
      <c r="F106" s="21">
        <v>0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56</v>
      </c>
      <c r="D107" s="29"/>
      <c r="E107" s="25"/>
      <c r="F107" s="23"/>
      <c r="G107" s="23"/>
      <c r="H107" s="21"/>
      <c r="I107" s="6"/>
    </row>
    <row r="108" spans="1:9" ht="13.5">
      <c r="A108" s="5"/>
      <c r="B108" s="18"/>
      <c r="C108" s="26"/>
      <c r="D108" s="29"/>
      <c r="E108" s="25"/>
      <c r="F108" s="23"/>
      <c r="G108" s="23"/>
      <c r="H108" s="21"/>
      <c r="I108" s="6"/>
    </row>
    <row r="109" spans="1:9" ht="13.5">
      <c r="A109" s="5">
        <v>30</v>
      </c>
      <c r="B109" s="18" t="s">
        <v>48</v>
      </c>
      <c r="C109" s="26">
        <v>1816242</v>
      </c>
      <c r="D109" s="29">
        <f>SUM(D110)</f>
        <v>150000</v>
      </c>
      <c r="E109" s="25">
        <f>(D109*100)/C109</f>
        <v>8.2588113258035</v>
      </c>
      <c r="F109" s="23">
        <v>0.768</v>
      </c>
      <c r="G109" s="23">
        <v>0.768</v>
      </c>
      <c r="H109" s="21">
        <f>(G109*100)/F109-100</f>
        <v>0</v>
      </c>
      <c r="I109" s="6">
        <f>FLOOR(G109,0.00001)*D109</f>
        <v>115200</v>
      </c>
    </row>
    <row r="110" spans="1:9" ht="13.5">
      <c r="A110" s="5"/>
      <c r="B110" s="18"/>
      <c r="C110" s="28" t="s">
        <v>19</v>
      </c>
      <c r="D110" s="29">
        <v>150000</v>
      </c>
      <c r="E110" s="25"/>
      <c r="F110" s="23"/>
      <c r="G110" s="23"/>
      <c r="H110" s="21"/>
      <c r="I110" s="6"/>
    </row>
    <row r="111" spans="1:9" ht="13.5">
      <c r="A111" s="5"/>
      <c r="B111" s="18"/>
      <c r="C111" s="26"/>
      <c r="D111" s="29"/>
      <c r="E111" s="25"/>
      <c r="F111" s="23"/>
      <c r="G111" s="23"/>
      <c r="H111" s="21"/>
      <c r="I111" s="6"/>
    </row>
    <row r="112" spans="1:9" ht="13.5">
      <c r="A112" s="5">
        <v>31</v>
      </c>
      <c r="B112" s="18" t="s">
        <v>48</v>
      </c>
      <c r="C112" s="26">
        <v>1422798.4</v>
      </c>
      <c r="D112" s="29">
        <f>SUM(D113)</f>
        <v>306000</v>
      </c>
      <c r="E112" s="25">
        <f>(D112*100)/C112</f>
        <v>21.50691201227103</v>
      </c>
      <c r="F112" s="23">
        <v>0.768</v>
      </c>
      <c r="G112" s="23">
        <v>0.768</v>
      </c>
      <c r="H112" s="21">
        <f>(G112*100)/F112-100</f>
        <v>0</v>
      </c>
      <c r="I112" s="6">
        <f>FLOOR(G112,0.00001)*D112</f>
        <v>235008</v>
      </c>
    </row>
    <row r="113" spans="1:9" ht="13.5">
      <c r="A113" s="5"/>
      <c r="B113" s="18"/>
      <c r="C113" s="28" t="s">
        <v>19</v>
      </c>
      <c r="D113" s="29">
        <v>306000</v>
      </c>
      <c r="E113" s="25"/>
      <c r="F113" s="23"/>
      <c r="G113" s="23"/>
      <c r="H113" s="21"/>
      <c r="I113" s="6"/>
    </row>
    <row r="114" spans="1:9" ht="13.5">
      <c r="A114" s="5"/>
      <c r="B114" s="18"/>
      <c r="C114" s="26"/>
      <c r="D114" s="29"/>
      <c r="E114" s="25"/>
      <c r="F114" s="23"/>
      <c r="G114" s="23"/>
      <c r="H114" s="21"/>
      <c r="I114" s="6"/>
    </row>
    <row r="115" spans="1:9" ht="13.5">
      <c r="A115" s="5">
        <v>32</v>
      </c>
      <c r="B115" s="18" t="s">
        <v>48</v>
      </c>
      <c r="C115" s="26">
        <v>180000</v>
      </c>
      <c r="D115" s="29">
        <f>SUM(D116)</f>
        <v>0</v>
      </c>
      <c r="E115" s="25">
        <f>(D115*100)/C115</f>
        <v>0</v>
      </c>
      <c r="F115" s="23">
        <v>0.48</v>
      </c>
      <c r="G115" s="21">
        <v>0</v>
      </c>
      <c r="H115" s="21">
        <v>0</v>
      </c>
      <c r="I115" s="6">
        <f>FLOOR(G115,0.00001)*D115</f>
        <v>0</v>
      </c>
    </row>
    <row r="116" spans="1:9" ht="13.5">
      <c r="A116" s="5"/>
      <c r="B116" s="18"/>
      <c r="C116" s="28" t="s">
        <v>24</v>
      </c>
      <c r="D116" s="29"/>
      <c r="E116" s="25"/>
      <c r="F116" s="23"/>
      <c r="G116" s="23"/>
      <c r="H116" s="21"/>
      <c r="I116" s="6"/>
    </row>
    <row r="117" spans="1:9" ht="13.5">
      <c r="A117" s="5"/>
      <c r="B117" s="18"/>
      <c r="C117" s="26"/>
      <c r="D117" s="29"/>
      <c r="E117" s="25"/>
      <c r="F117" s="23"/>
      <c r="G117" s="23"/>
      <c r="H117" s="21"/>
      <c r="I117" s="6"/>
    </row>
    <row r="118" spans="1:9" ht="13.5">
      <c r="A118" s="5">
        <v>33</v>
      </c>
      <c r="B118" s="18" t="s">
        <v>48</v>
      </c>
      <c r="C118" s="26">
        <v>575959.4</v>
      </c>
      <c r="D118" s="29">
        <f>SUM(D119)</f>
        <v>0</v>
      </c>
      <c r="E118" s="25">
        <f>(D118*100)/C118</f>
        <v>0</v>
      </c>
      <c r="F118" s="23">
        <v>0.672</v>
      </c>
      <c r="G118" s="21">
        <v>0</v>
      </c>
      <c r="H118" s="21">
        <v>0</v>
      </c>
      <c r="I118" s="6">
        <f>FLOOR(G118,0.00001)*D118</f>
        <v>0</v>
      </c>
    </row>
    <row r="119" spans="1:9" ht="13.5">
      <c r="A119" s="5"/>
      <c r="B119" s="18"/>
      <c r="C119" s="28" t="s">
        <v>24</v>
      </c>
      <c r="D119" s="29"/>
      <c r="E119" s="25"/>
      <c r="F119" s="23"/>
      <c r="G119" s="23"/>
      <c r="H119" s="21"/>
      <c r="I119" s="6"/>
    </row>
    <row r="120" spans="1:9" ht="13.5">
      <c r="A120" s="5"/>
      <c r="B120" s="18"/>
      <c r="C120" s="28"/>
      <c r="D120" s="29"/>
      <c r="E120" s="25"/>
      <c r="F120" s="23"/>
      <c r="G120" s="23"/>
      <c r="H120" s="21"/>
      <c r="I120" s="6"/>
    </row>
    <row r="121" spans="1:9" ht="13.5">
      <c r="A121" s="5">
        <v>34</v>
      </c>
      <c r="B121" s="18" t="s">
        <v>48</v>
      </c>
      <c r="C121" s="26">
        <v>171000</v>
      </c>
      <c r="D121" s="29">
        <f>SUM(D122)</f>
        <v>78000</v>
      </c>
      <c r="E121" s="25">
        <f>(D121*100)/C121</f>
        <v>45.6140350877193</v>
      </c>
      <c r="F121" s="23">
        <v>0.48</v>
      </c>
      <c r="G121" s="23">
        <v>0.48</v>
      </c>
      <c r="H121" s="21">
        <f>(G121*100)/F121-100</f>
        <v>0</v>
      </c>
      <c r="I121" s="6">
        <f>FLOOR(G121,0.00001)*D121</f>
        <v>37440</v>
      </c>
    </row>
    <row r="122" spans="1:9" ht="13.5">
      <c r="A122" s="5"/>
      <c r="B122" s="18"/>
      <c r="C122" s="28" t="s">
        <v>19</v>
      </c>
      <c r="D122" s="29">
        <v>78000</v>
      </c>
      <c r="E122" s="25"/>
      <c r="F122" s="23"/>
      <c r="G122" s="23"/>
      <c r="H122" s="21"/>
      <c r="I122" s="6"/>
    </row>
    <row r="123" spans="1:9" ht="13.5">
      <c r="A123" s="5"/>
      <c r="B123" s="18"/>
      <c r="C123" s="26"/>
      <c r="D123" s="29"/>
      <c r="E123" s="25"/>
      <c r="F123" s="23"/>
      <c r="G123" s="23"/>
      <c r="H123" s="21"/>
      <c r="I123" s="6"/>
    </row>
    <row r="124" spans="1:9" ht="13.5">
      <c r="A124" s="5">
        <v>35</v>
      </c>
      <c r="B124" s="18" t="s">
        <v>48</v>
      </c>
      <c r="C124" s="26">
        <v>98050.6</v>
      </c>
      <c r="D124" s="29">
        <f>SUM(D125)</f>
        <v>0</v>
      </c>
      <c r="E124" s="25">
        <f>(D124*100)/C124</f>
        <v>0</v>
      </c>
      <c r="F124" s="23">
        <v>0.768</v>
      </c>
      <c r="G124" s="21">
        <v>0</v>
      </c>
      <c r="H124" s="21">
        <v>0</v>
      </c>
      <c r="I124" s="6">
        <f>FLOOR(G124,0.00001)*D124</f>
        <v>0</v>
      </c>
    </row>
    <row r="125" spans="1:9" ht="13.5">
      <c r="A125" s="5"/>
      <c r="B125" s="18"/>
      <c r="C125" s="28" t="s">
        <v>24</v>
      </c>
      <c r="D125" s="29"/>
      <c r="E125" s="25"/>
      <c r="H125" s="21"/>
      <c r="I125" s="6"/>
    </row>
    <row r="126" spans="1:9" ht="13.5">
      <c r="A126" s="5"/>
      <c r="B126" s="18"/>
      <c r="C126" s="26"/>
      <c r="D126" s="29"/>
      <c r="E126" s="25"/>
      <c r="F126" s="23"/>
      <c r="G126" s="23"/>
      <c r="H126" s="21"/>
      <c r="I126" s="6"/>
    </row>
    <row r="127" spans="1:9" ht="13.5">
      <c r="A127" s="5">
        <v>36</v>
      </c>
      <c r="B127" s="18" t="s">
        <v>48</v>
      </c>
      <c r="C127" s="26">
        <v>688.2</v>
      </c>
      <c r="D127" s="29">
        <f>SUM(D128)</f>
        <v>0</v>
      </c>
      <c r="E127" s="25">
        <f>(D127*100)/C127</f>
        <v>0</v>
      </c>
      <c r="F127" s="23">
        <v>0.576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24</v>
      </c>
      <c r="D128" s="29"/>
      <c r="E128" s="25"/>
      <c r="F128" s="23"/>
      <c r="G128" s="23"/>
      <c r="H128" s="21"/>
      <c r="I128" s="6"/>
    </row>
    <row r="129" spans="1:9" ht="13.5">
      <c r="A129" s="5"/>
      <c r="B129" s="18"/>
      <c r="C129" s="26"/>
      <c r="D129" s="29"/>
      <c r="E129" s="25"/>
      <c r="F129" s="23"/>
      <c r="G129" s="23"/>
      <c r="H129" s="21"/>
      <c r="I129" s="6"/>
    </row>
    <row r="130" spans="1:9" ht="13.5">
      <c r="A130" s="5">
        <v>37</v>
      </c>
      <c r="B130" s="18" t="s">
        <v>48</v>
      </c>
      <c r="C130" s="26">
        <v>49032.8</v>
      </c>
      <c r="D130" s="29">
        <f>SUM(D131)</f>
        <v>0</v>
      </c>
      <c r="E130" s="25">
        <f>(D130*100)/C130</f>
        <v>0</v>
      </c>
      <c r="F130" s="23">
        <v>0.672</v>
      </c>
      <c r="G130" s="21">
        <v>0</v>
      </c>
      <c r="H130" s="21">
        <v>0</v>
      </c>
      <c r="I130" s="6">
        <f>FLOOR(G130,0.00001)*D130</f>
        <v>0</v>
      </c>
    </row>
    <row r="131" spans="1:9" ht="13.5">
      <c r="A131" s="5"/>
      <c r="B131" s="18"/>
      <c r="C131" s="28" t="s">
        <v>24</v>
      </c>
      <c r="D131" s="29"/>
      <c r="E131" s="25"/>
      <c r="F131" s="23"/>
      <c r="G131" s="23"/>
      <c r="H131" s="21"/>
      <c r="I131" s="6"/>
    </row>
    <row r="132" spans="1:9" ht="13.5">
      <c r="A132" s="5"/>
      <c r="B132" s="18"/>
      <c r="C132" s="26"/>
      <c r="D132" s="29"/>
      <c r="E132" s="25"/>
      <c r="F132" s="23"/>
      <c r="G132" s="23"/>
      <c r="H132" s="21"/>
      <c r="I132" s="6"/>
    </row>
    <row r="133" spans="1:9" ht="13.5">
      <c r="A133" s="5">
        <v>38</v>
      </c>
      <c r="B133" s="18" t="s">
        <v>48</v>
      </c>
      <c r="C133" s="26">
        <v>110006.5</v>
      </c>
      <c r="D133" s="29">
        <f>SUM(D134)</f>
        <v>0</v>
      </c>
      <c r="E133" s="25">
        <f>(D133*100)/C133</f>
        <v>0</v>
      </c>
      <c r="F133" s="23">
        <v>0.768</v>
      </c>
      <c r="G133" s="21">
        <v>0</v>
      </c>
      <c r="H133" s="21">
        <v>0</v>
      </c>
      <c r="I133" s="6">
        <f>FLOOR(G133,0.00001)*D133</f>
        <v>0</v>
      </c>
    </row>
    <row r="134" spans="1:9" ht="13.5">
      <c r="A134" s="5"/>
      <c r="B134" s="18"/>
      <c r="C134" s="28" t="s">
        <v>24</v>
      </c>
      <c r="D134" s="29"/>
      <c r="E134" s="25"/>
      <c r="F134" s="23"/>
      <c r="G134" s="23"/>
      <c r="H134" s="21"/>
      <c r="I134" s="6"/>
    </row>
    <row r="135" spans="1:9" ht="13.5">
      <c r="A135" s="5"/>
      <c r="B135" s="18"/>
      <c r="C135" s="26"/>
      <c r="D135" s="29"/>
      <c r="E135" s="25"/>
      <c r="F135" s="23"/>
      <c r="G135" s="23"/>
      <c r="H135" s="21"/>
      <c r="I135" s="6"/>
    </row>
    <row r="136" spans="1:9" ht="13.5">
      <c r="A136" s="5">
        <v>39</v>
      </c>
      <c r="B136" s="18" t="s">
        <v>33</v>
      </c>
      <c r="C136" s="26">
        <v>187287</v>
      </c>
      <c r="D136" s="29">
        <f>SUM(D137)</f>
        <v>187287</v>
      </c>
      <c r="E136" s="25">
        <f>(D136*100)/C136</f>
        <v>100</v>
      </c>
      <c r="F136" s="23">
        <v>0.768</v>
      </c>
      <c r="G136" s="23">
        <v>0.768</v>
      </c>
      <c r="H136" s="21">
        <f>(G136*100)/F136-100</f>
        <v>0</v>
      </c>
      <c r="I136" s="6">
        <f>FLOOR(G136,0.00001)*D136</f>
        <v>143836.416</v>
      </c>
    </row>
    <row r="137" spans="1:9" ht="13.5">
      <c r="A137" s="5"/>
      <c r="B137" s="18"/>
      <c r="C137" s="28" t="s">
        <v>19</v>
      </c>
      <c r="D137" s="26">
        <v>187287</v>
      </c>
      <c r="E137" s="25"/>
      <c r="F137" s="23"/>
      <c r="G137" s="23"/>
      <c r="H137" s="21"/>
      <c r="I137" s="6"/>
    </row>
    <row r="138" spans="1:9" ht="13.5">
      <c r="A138" s="5"/>
      <c r="B138" s="18"/>
      <c r="C138" s="26"/>
      <c r="D138" s="29"/>
      <c r="E138" s="25"/>
      <c r="F138" s="23"/>
      <c r="G138" s="23"/>
      <c r="H138" s="21"/>
      <c r="I138" s="6"/>
    </row>
    <row r="139" spans="1:9" ht="13.5">
      <c r="A139" s="5">
        <v>40</v>
      </c>
      <c r="B139" s="18" t="s">
        <v>34</v>
      </c>
      <c r="C139" s="26">
        <v>0</v>
      </c>
      <c r="D139" s="29">
        <f>SUM(D140)</f>
        <v>0</v>
      </c>
      <c r="E139" s="21">
        <v>0</v>
      </c>
      <c r="F139" s="21">
        <v>0</v>
      </c>
      <c r="G139" s="21">
        <v>0</v>
      </c>
      <c r="H139" s="21">
        <v>0</v>
      </c>
      <c r="I139" s="6">
        <f>FLOOR(G139,0.00001)*D139</f>
        <v>0</v>
      </c>
    </row>
    <row r="140" spans="1:9" ht="13.5">
      <c r="A140" s="5"/>
      <c r="B140" s="18"/>
      <c r="C140" s="28" t="s">
        <v>56</v>
      </c>
      <c r="D140" s="29"/>
      <c r="E140" s="25"/>
      <c r="F140" s="23"/>
      <c r="G140" s="23"/>
      <c r="H140" s="21"/>
      <c r="I140" s="6"/>
    </row>
    <row r="141" spans="1:9" ht="13.5">
      <c r="A141" s="5"/>
      <c r="B141" s="18"/>
      <c r="C141" s="26"/>
      <c r="D141" s="29"/>
      <c r="E141" s="25"/>
      <c r="F141" s="23"/>
      <c r="G141" s="23"/>
      <c r="H141" s="21"/>
      <c r="I141" s="6"/>
    </row>
    <row r="142" spans="1:9" ht="13.5">
      <c r="A142" s="5">
        <v>41</v>
      </c>
      <c r="B142" s="18" t="s">
        <v>35</v>
      </c>
      <c r="C142" s="26">
        <v>192307</v>
      </c>
      <c r="D142" s="29">
        <f>SUM(D143:D143)</f>
        <v>0</v>
      </c>
      <c r="E142" s="25">
        <f>(D142*100)/C142</f>
        <v>0</v>
      </c>
      <c r="F142" s="23">
        <v>0.672</v>
      </c>
      <c r="G142" s="21">
        <v>0</v>
      </c>
      <c r="H142" s="21">
        <v>0</v>
      </c>
      <c r="I142" s="6">
        <f>FLOOR(G142,0.00001)*D142</f>
        <v>0</v>
      </c>
    </row>
    <row r="143" spans="1:9" ht="13.5">
      <c r="A143" s="5"/>
      <c r="B143" s="18"/>
      <c r="C143" s="28" t="s">
        <v>24</v>
      </c>
      <c r="D143" s="29"/>
      <c r="E143" s="25"/>
      <c r="F143" s="23"/>
      <c r="G143" s="23"/>
      <c r="H143" s="21"/>
      <c r="I143" s="6"/>
    </row>
    <row r="144" spans="1:9" ht="13.5">
      <c r="A144" s="5"/>
      <c r="B144" s="18"/>
      <c r="C144" s="26"/>
      <c r="D144" s="29"/>
      <c r="E144" s="25"/>
      <c r="F144" s="23"/>
      <c r="G144" s="23"/>
      <c r="H144" s="21"/>
      <c r="I144" s="6"/>
    </row>
    <row r="145" spans="1:9" ht="13.5">
      <c r="A145" s="5">
        <v>42</v>
      </c>
      <c r="B145" s="18" t="s">
        <v>36</v>
      </c>
      <c r="C145" s="26">
        <v>199810.9</v>
      </c>
      <c r="D145" s="29">
        <f>SUM(D146)</f>
        <v>12000</v>
      </c>
      <c r="E145" s="25">
        <f>(D145*100)/C145</f>
        <v>6.005678368897793</v>
      </c>
      <c r="F145" s="23">
        <v>0.672</v>
      </c>
      <c r="G145" s="23">
        <v>0.672</v>
      </c>
      <c r="H145" s="21">
        <f>(G145*100)/F145-100</f>
        <v>0</v>
      </c>
      <c r="I145" s="6">
        <f>FLOOR(G145,0.00001)*D145</f>
        <v>8064.000000000001</v>
      </c>
    </row>
    <row r="146" spans="1:9" ht="13.5">
      <c r="A146" s="5"/>
      <c r="B146" s="18"/>
      <c r="C146" s="28" t="s">
        <v>19</v>
      </c>
      <c r="D146" s="29">
        <v>12000</v>
      </c>
      <c r="E146" s="25"/>
      <c r="F146" s="23"/>
      <c r="G146" s="23"/>
      <c r="H146" s="21"/>
      <c r="I146" s="6"/>
    </row>
    <row r="147" spans="1:9" ht="13.5">
      <c r="A147" s="5"/>
      <c r="B147" s="18"/>
      <c r="C147" s="26"/>
      <c r="D147" s="29"/>
      <c r="E147" s="25"/>
      <c r="F147" s="23"/>
      <c r="G147" s="23"/>
      <c r="H147" s="21"/>
      <c r="I147" s="6"/>
    </row>
    <row r="148" spans="1:9" ht="13.5">
      <c r="A148" s="33"/>
      <c r="B148" s="12" t="s">
        <v>14</v>
      </c>
      <c r="C148" s="27">
        <f>SUM(C58:C147)</f>
        <v>7934433.200000001</v>
      </c>
      <c r="D148" s="30">
        <f>D58+D61+D64+D67+D73+D70+D76+D79+D82+D85+D88+D91+D94+D97+D100+D106+D103+D109+D112+D115+D118+D121+D124+D127+D130+D133+D136+D139+D142+D145</f>
        <v>947287</v>
      </c>
      <c r="E148" s="34">
        <f>(D148*100)/C148</f>
        <v>11.938937238768357</v>
      </c>
      <c r="F148" s="35"/>
      <c r="G148" s="35"/>
      <c r="H148" s="36"/>
      <c r="I148" s="37">
        <f>SUM(I57:I147)</f>
        <v>692380.416</v>
      </c>
    </row>
    <row r="149" spans="1:9" ht="13.5">
      <c r="A149" s="5"/>
      <c r="B149" s="18"/>
      <c r="C149" s="28"/>
      <c r="D149" s="26"/>
      <c r="E149" s="22"/>
      <c r="F149" s="23"/>
      <c r="G149" s="24"/>
      <c r="H149" s="21"/>
      <c r="I149" s="6"/>
    </row>
    <row r="150" spans="1:9" ht="13.5">
      <c r="A150" s="38" t="s">
        <v>37</v>
      </c>
      <c r="B150" s="39"/>
      <c r="C150" s="39"/>
      <c r="D150" s="39"/>
      <c r="E150" s="39"/>
      <c r="F150" s="39"/>
      <c r="G150" s="39"/>
      <c r="H150" s="39"/>
      <c r="I150" s="40"/>
    </row>
    <row r="151" spans="1:9" ht="13.5">
      <c r="A151" s="5"/>
      <c r="B151" s="18"/>
      <c r="C151" s="28"/>
      <c r="D151" s="26"/>
      <c r="E151" s="22"/>
      <c r="F151" s="23"/>
      <c r="G151" s="24"/>
      <c r="H151" s="21"/>
      <c r="I151" s="6"/>
    </row>
    <row r="152" spans="1:9" ht="13.5">
      <c r="A152" s="5">
        <v>43</v>
      </c>
      <c r="B152" s="18" t="s">
        <v>49</v>
      </c>
      <c r="C152" s="26">
        <v>394968</v>
      </c>
      <c r="D152" s="29">
        <f>SUM(D153:D154)</f>
        <v>0</v>
      </c>
      <c r="E152" s="25">
        <f>(D152*100)/C152</f>
        <v>0</v>
      </c>
      <c r="F152" s="23">
        <v>0.576</v>
      </c>
      <c r="G152" s="21">
        <v>0</v>
      </c>
      <c r="H152" s="21">
        <v>0</v>
      </c>
      <c r="I152" s="6">
        <f>FLOOR(G152,0.00001)*D152</f>
        <v>0</v>
      </c>
    </row>
    <row r="153" spans="1:9" ht="13.5">
      <c r="A153" s="5"/>
      <c r="B153" s="18"/>
      <c r="C153" s="28" t="s">
        <v>24</v>
      </c>
      <c r="D153" s="26"/>
      <c r="E153" s="25"/>
      <c r="F153" s="23"/>
      <c r="G153" s="23"/>
      <c r="H153" s="21"/>
      <c r="I153" s="6"/>
    </row>
    <row r="154" spans="1:9" ht="13.5">
      <c r="A154" s="5"/>
      <c r="B154" s="18"/>
      <c r="C154" s="28"/>
      <c r="D154" s="29"/>
      <c r="E154" s="25"/>
      <c r="F154" s="23"/>
      <c r="G154" s="23"/>
      <c r="H154" s="21"/>
      <c r="I154" s="6"/>
    </row>
    <row r="155" spans="1:9" ht="13.5">
      <c r="A155" s="10"/>
      <c r="B155" s="12" t="s">
        <v>14</v>
      </c>
      <c r="C155" s="27">
        <f>SUM(C152)</f>
        <v>394968</v>
      </c>
      <c r="D155" s="30">
        <f>SUM(D152)</f>
        <v>0</v>
      </c>
      <c r="E155" s="19">
        <f>(D155*100)/C155</f>
        <v>0</v>
      </c>
      <c r="F155" s="15"/>
      <c r="G155" s="15"/>
      <c r="H155" s="11"/>
      <c r="I155" s="20">
        <f>SUM(I152)</f>
        <v>0</v>
      </c>
    </row>
    <row r="156" spans="1:9" ht="13.5">
      <c r="A156" s="5"/>
      <c r="B156" s="18"/>
      <c r="C156" s="28"/>
      <c r="D156" s="26"/>
      <c r="E156" s="22"/>
      <c r="F156" s="23"/>
      <c r="G156" s="24"/>
      <c r="H156" s="21"/>
      <c r="I156" s="6"/>
    </row>
    <row r="157" spans="1:9" ht="13.5">
      <c r="A157" s="38" t="s">
        <v>50</v>
      </c>
      <c r="B157" s="39"/>
      <c r="C157" s="39"/>
      <c r="D157" s="39"/>
      <c r="E157" s="39"/>
      <c r="F157" s="39"/>
      <c r="G157" s="39"/>
      <c r="H157" s="39"/>
      <c r="I157" s="40"/>
    </row>
    <row r="158" spans="1:9" ht="13.5">
      <c r="A158" s="8"/>
      <c r="B158" s="8"/>
      <c r="C158" s="8"/>
      <c r="D158" s="8"/>
      <c r="E158" s="8"/>
      <c r="F158" s="8"/>
      <c r="G158" s="8"/>
      <c r="H158" s="8"/>
      <c r="I158" s="9"/>
    </row>
    <row r="159" spans="1:9" ht="13.5">
      <c r="A159" s="5">
        <v>44</v>
      </c>
      <c r="B159" s="18" t="s">
        <v>52</v>
      </c>
      <c r="C159" s="26">
        <v>901181</v>
      </c>
      <c r="D159" s="29">
        <f>SUM(D160:D160)</f>
        <v>0</v>
      </c>
      <c r="E159" s="25">
        <f>(D159*100)/C159</f>
        <v>0</v>
      </c>
      <c r="F159" s="23">
        <v>0.576</v>
      </c>
      <c r="G159" s="21">
        <v>0</v>
      </c>
      <c r="H159" s="21">
        <v>0</v>
      </c>
      <c r="I159" s="6">
        <f>FLOOR(G159,0.00001)*D159</f>
        <v>0</v>
      </c>
    </row>
    <row r="160" spans="1:9" ht="13.5">
      <c r="A160" s="32"/>
      <c r="B160" s="18"/>
      <c r="C160" s="28" t="s">
        <v>24</v>
      </c>
      <c r="D160" s="26"/>
      <c r="E160" s="28"/>
      <c r="F160" s="23"/>
      <c r="G160" s="24"/>
      <c r="H160" s="21"/>
      <c r="I160" s="6"/>
    </row>
    <row r="161" spans="1:9" ht="13.5">
      <c r="A161" s="5"/>
      <c r="B161" s="18"/>
      <c r="C161" s="28"/>
      <c r="D161" s="26"/>
      <c r="E161" s="22"/>
      <c r="F161" s="23"/>
      <c r="G161" s="24"/>
      <c r="H161" s="21"/>
      <c r="I161" s="6"/>
    </row>
    <row r="162" spans="1:9" ht="13.5">
      <c r="A162" s="5">
        <v>45</v>
      </c>
      <c r="B162" s="18" t="s">
        <v>53</v>
      </c>
      <c r="C162" s="26">
        <v>78130</v>
      </c>
      <c r="D162" s="29">
        <f>SUM(D163:D163)</f>
        <v>0</v>
      </c>
      <c r="E162" s="25">
        <f>(D162*100)/C162</f>
        <v>0</v>
      </c>
      <c r="F162" s="23">
        <v>0.672</v>
      </c>
      <c r="G162" s="21">
        <v>0</v>
      </c>
      <c r="H162" s="21">
        <v>0</v>
      </c>
      <c r="I162" s="6">
        <f>FLOOR(G162,0.00001)*D162</f>
        <v>0</v>
      </c>
    </row>
    <row r="163" spans="1:9" ht="13.5">
      <c r="A163" s="5"/>
      <c r="B163" s="18"/>
      <c r="C163" s="28" t="s">
        <v>24</v>
      </c>
      <c r="D163" s="26"/>
      <c r="E163" s="22"/>
      <c r="F163" s="23"/>
      <c r="G163" s="24"/>
      <c r="H163" s="21"/>
      <c r="I163" s="6"/>
    </row>
    <row r="164" spans="1:9" ht="13.5">
      <c r="A164" s="5"/>
      <c r="B164" s="18"/>
      <c r="C164" s="28"/>
      <c r="D164" s="26"/>
      <c r="E164" s="22"/>
      <c r="F164" s="23"/>
      <c r="G164" s="24"/>
      <c r="H164" s="21"/>
      <c r="I164" s="6"/>
    </row>
    <row r="165" spans="1:9" ht="13.5">
      <c r="A165" s="5">
        <v>46</v>
      </c>
      <c r="B165" s="18" t="s">
        <v>53</v>
      </c>
      <c r="C165" s="26">
        <v>126049</v>
      </c>
      <c r="D165" s="29">
        <f>SUM(D166:D166)</f>
        <v>50000</v>
      </c>
      <c r="E165" s="25">
        <f>(D165*100)/C165</f>
        <v>39.66711358281303</v>
      </c>
      <c r="F165" s="23">
        <v>0.672</v>
      </c>
      <c r="G165" s="23">
        <v>0.672</v>
      </c>
      <c r="H165" s="21">
        <f>(G165*100)/F165-100</f>
        <v>0</v>
      </c>
      <c r="I165" s="6">
        <f>FLOOR(G165,0.00001)*D165</f>
        <v>33600</v>
      </c>
    </row>
    <row r="166" spans="1:9" ht="13.5">
      <c r="A166" s="5"/>
      <c r="B166" s="18"/>
      <c r="C166" s="28" t="s">
        <v>51</v>
      </c>
      <c r="D166" s="26">
        <v>50000</v>
      </c>
      <c r="E166" s="22"/>
      <c r="F166" s="23"/>
      <c r="G166" s="24"/>
      <c r="H166" s="21"/>
      <c r="I166" s="6"/>
    </row>
    <row r="167" spans="1:9" ht="13.5">
      <c r="A167" s="5"/>
      <c r="B167" s="18"/>
      <c r="C167" s="28"/>
      <c r="D167" s="26"/>
      <c r="E167" s="22"/>
      <c r="F167" s="23"/>
      <c r="G167" s="24"/>
      <c r="H167" s="21"/>
      <c r="I167" s="6"/>
    </row>
    <row r="168" spans="1:9" ht="13.5">
      <c r="A168" s="5">
        <v>47</v>
      </c>
      <c r="B168" s="18" t="s">
        <v>54</v>
      </c>
      <c r="C168" s="26">
        <v>6986</v>
      </c>
      <c r="D168" s="29">
        <f>SUM(D169:D169)</f>
        <v>6986</v>
      </c>
      <c r="E168" s="25">
        <f>(D168*100)/C168</f>
        <v>100</v>
      </c>
      <c r="F168" s="23">
        <v>0.672</v>
      </c>
      <c r="G168" s="23">
        <v>0.672</v>
      </c>
      <c r="H168" s="21">
        <f>(G168*100)/F168-100</f>
        <v>0</v>
      </c>
      <c r="I168" s="6">
        <f>FLOOR(G168,0.00001)*D168</f>
        <v>4694.592000000001</v>
      </c>
    </row>
    <row r="169" spans="1:9" ht="13.5">
      <c r="A169" s="5"/>
      <c r="B169" s="18"/>
      <c r="C169" s="28" t="s">
        <v>60</v>
      </c>
      <c r="D169" s="26">
        <v>6986</v>
      </c>
      <c r="E169" s="22"/>
      <c r="F169" s="23"/>
      <c r="G169" s="24"/>
      <c r="H169" s="21"/>
      <c r="I169" s="6"/>
    </row>
    <row r="170" spans="1:9" ht="13.5">
      <c r="A170" s="5"/>
      <c r="B170" s="18"/>
      <c r="C170" s="28"/>
      <c r="D170" s="26"/>
      <c r="E170" s="22"/>
      <c r="F170" s="23"/>
      <c r="G170" s="24"/>
      <c r="H170" s="21"/>
      <c r="I170" s="6"/>
    </row>
    <row r="171" spans="1:9" ht="13.5">
      <c r="A171" s="5">
        <v>48</v>
      </c>
      <c r="B171" s="18" t="s">
        <v>55</v>
      </c>
      <c r="C171" s="26">
        <v>213655</v>
      </c>
      <c r="D171" s="29">
        <f>SUM(D172:D172)</f>
        <v>0</v>
      </c>
      <c r="E171" s="25">
        <f>(D171*100)/C171</f>
        <v>0</v>
      </c>
      <c r="F171" s="23">
        <v>0.672</v>
      </c>
      <c r="G171" s="21">
        <v>0</v>
      </c>
      <c r="H171" s="21">
        <v>0</v>
      </c>
      <c r="I171" s="6">
        <f>FLOOR(G171,0.00001)*D171</f>
        <v>0</v>
      </c>
    </row>
    <row r="172" spans="1:9" ht="13.5">
      <c r="A172" s="5"/>
      <c r="B172" s="18"/>
      <c r="C172" s="28" t="s">
        <v>24</v>
      </c>
      <c r="D172" s="26"/>
      <c r="E172" s="22"/>
      <c r="F172" s="23"/>
      <c r="G172" s="24"/>
      <c r="H172" s="21"/>
      <c r="I172" s="6"/>
    </row>
    <row r="173" spans="1:9" ht="13.5">
      <c r="A173" s="5"/>
      <c r="B173" s="18"/>
      <c r="C173" s="28"/>
      <c r="D173" s="26"/>
      <c r="E173" s="22"/>
      <c r="F173" s="23"/>
      <c r="G173" s="24"/>
      <c r="H173" s="21"/>
      <c r="I173" s="6"/>
    </row>
    <row r="174" spans="1:9" ht="13.5">
      <c r="A174" s="5">
        <v>49</v>
      </c>
      <c r="B174" s="18" t="s">
        <v>55</v>
      </c>
      <c r="C174" s="26">
        <v>1011228</v>
      </c>
      <c r="D174" s="29">
        <f>SUM(D175:D175)</f>
        <v>0</v>
      </c>
      <c r="E174" s="25">
        <f>(D174*100)/C174</f>
        <v>0</v>
      </c>
      <c r="F174" s="23">
        <v>0.672</v>
      </c>
      <c r="G174" s="21">
        <v>0</v>
      </c>
      <c r="H174" s="21">
        <v>0</v>
      </c>
      <c r="I174" s="6">
        <f>FLOOR(G174,0.00001)*D174</f>
        <v>0</v>
      </c>
    </row>
    <row r="175" spans="1:9" ht="13.5">
      <c r="A175" s="5"/>
      <c r="B175" s="18"/>
      <c r="C175" s="28" t="s">
        <v>24</v>
      </c>
      <c r="D175" s="26"/>
      <c r="E175" s="22"/>
      <c r="F175" s="23"/>
      <c r="G175" s="24"/>
      <c r="H175" s="21"/>
      <c r="I175" s="6"/>
    </row>
    <row r="176" spans="1:9" ht="13.5">
      <c r="A176" s="5"/>
      <c r="B176" s="18"/>
      <c r="C176" s="28"/>
      <c r="D176" s="26"/>
      <c r="E176" s="22"/>
      <c r="F176" s="23"/>
      <c r="G176" s="24"/>
      <c r="H176" s="21"/>
      <c r="I176" s="6"/>
    </row>
    <row r="177" spans="1:9" ht="13.5">
      <c r="A177" s="33"/>
      <c r="B177" s="12" t="s">
        <v>14</v>
      </c>
      <c r="C177" s="27">
        <f>SUM(C158:C176)</f>
        <v>2337229</v>
      </c>
      <c r="D177" s="30">
        <f>SUM(D159,D162,D165,D168,D171,D174)</f>
        <v>56986</v>
      </c>
      <c r="E177" s="34">
        <f>(D177*100)/C177</f>
        <v>2.438186416478659</v>
      </c>
      <c r="F177" s="35"/>
      <c r="G177" s="35"/>
      <c r="H177" s="36"/>
      <c r="I177" s="37">
        <f>SUM(I159:I175)</f>
        <v>38294.592000000004</v>
      </c>
    </row>
    <row r="178" spans="1:9" ht="13.5">
      <c r="A178" s="5"/>
      <c r="B178" s="18"/>
      <c r="C178" s="28"/>
      <c r="D178" s="26"/>
      <c r="E178" s="22"/>
      <c r="F178" s="23"/>
      <c r="G178" s="24"/>
      <c r="H178" s="21"/>
      <c r="I178" s="6"/>
    </row>
    <row r="179" spans="1:9" ht="13.5">
      <c r="A179" s="13"/>
      <c r="B179" s="12" t="s">
        <v>12</v>
      </c>
      <c r="C179" s="27">
        <f>SUM(C37,C47,C54,C148,C155,C177)</f>
        <v>12707109.200000001</v>
      </c>
      <c r="D179" s="30">
        <f>SUM(D37,D47,D54,D148,D155,D177)</f>
        <v>1133273</v>
      </c>
      <c r="E179" s="19">
        <f>(D179*100)/C179</f>
        <v>8.91841710150724</v>
      </c>
      <c r="F179" s="14"/>
      <c r="G179" s="14"/>
      <c r="H179" s="14"/>
      <c r="I179" s="31">
        <f>SUM(I37,I47,I54,I148,I155,I177)</f>
        <v>817363.0079999999</v>
      </c>
    </row>
  </sheetData>
  <sheetProtection/>
  <mergeCells count="7">
    <mergeCell ref="A157:I157"/>
    <mergeCell ref="A2:I2"/>
    <mergeCell ref="A39:I39"/>
    <mergeCell ref="A56:I56"/>
    <mergeCell ref="A150:I150"/>
    <mergeCell ref="A8:I8"/>
    <mergeCell ref="A49:I4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2012-02-15T13:20:16Z</cp:lastPrinted>
  <dcterms:created xsi:type="dcterms:W3CDTF">2005-05-09T20:19:33Z</dcterms:created>
  <dcterms:modified xsi:type="dcterms:W3CDTF">2012-02-15T13:20:18Z</dcterms:modified>
  <cp:category/>
  <cp:version/>
  <cp:contentType/>
  <cp:contentStatus/>
</cp:coreProperties>
</file>