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6 Feijao Pret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<sst xmlns="http://schemas.openxmlformats.org/spreadsheetml/2006/main" count="71" uniqueCount="49">
  <si>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</si>
  <si>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</si>
  <si>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</si>
  <si>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</si>
  <si>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</si>
  <si>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</si>
  <si>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</si>
  <si>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</si>
  <si>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</si>
  <si>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</si>
  <si>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</si>
  <si>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</si>
  <si>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</si>
  <si>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</si>
  <si>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</si>
  <si>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</si>
  <si>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</si>
  <si>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</si>
  <si>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</si>
  <si>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MT</t>
  </si>
  <si>
    <t>Media Total</t>
  </si>
  <si>
    <t>MG</t>
  </si>
  <si>
    <t>ESTADO/ORIGEM</t>
  </si>
  <si>
    <t>RETIRADO</t>
  </si>
  <si>
    <t>BCMMT</t>
  </si>
  <si>
    <t>BNM</t>
  </si>
  <si>
    <t>BA</t>
  </si>
  <si>
    <t>DF</t>
  </si>
  <si>
    <t>GO</t>
  </si>
  <si>
    <t>MS</t>
  </si>
  <si>
    <t>MA</t>
  </si>
  <si>
    <t>PA</t>
  </si>
  <si>
    <t>PI</t>
  </si>
  <si>
    <t>RO</t>
  </si>
  <si>
    <t>MT I</t>
  </si>
  <si>
    <t>MT II</t>
  </si>
  <si>
    <t>MT III</t>
  </si>
  <si>
    <t>TO</t>
  </si>
  <si>
    <t>BBO</t>
  </si>
  <si>
    <t>BBM MS</t>
  </si>
  <si>
    <t>BBM PR</t>
  </si>
  <si>
    <t>AVISO DE LEILÃO DE PRÊMIO EQUALIZADOR PAGO AO PRODUTOR RURAL DE SOJA EM GRÃOS E/OU SUA COOPERATIVA – PEPRO N.º 285/07 - 25/04/2007</t>
  </si>
  <si>
    <t>BCMM</t>
  </si>
  <si>
    <t>BBM SP</t>
  </si>
  <si>
    <t>BBM UB</t>
  </si>
  <si>
    <t>BBM CE</t>
  </si>
  <si>
    <t>BMCS</t>
  </si>
  <si>
    <t>BCML</t>
  </si>
  <si>
    <t>BBM GO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</si>
</sst>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72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8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6.28125" style="0" customWidth="1"/>
    <col min="2" max="3" width="17.28125" style="0" bestFit="1" customWidth="1"/>
    <col min="4" max="5" width="16.00390625" style="0" bestFit="1" customWidth="1"/>
    <col min="6" max="6" width="14.8515625" style="0" bestFit="1" customWidth="1"/>
    <col min="7" max="7" width="11.28125" style="0" bestFit="1" customWidth="1"/>
    <col min="8" max="8" width="10.140625" style="0" bestFit="1" customWidth="1"/>
    <col min="9" max="9" width="11.28125" style="0" bestFit="1" customWidth="1"/>
    <col min="10" max="10" width="23.140625" style="0" bestFit="1" customWidth="1"/>
  </cols>
  <sheetData>
    <row r="1" ht="64.5" customHeight="1"/>
    <row r="2" spans="1:10" ht="43.5" customHeight="1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17" t="s">
        <v>16</v>
      </c>
      <c r="E4" s="17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22</v>
      </c>
      <c r="C5" s="4" t="s">
        <v>9</v>
      </c>
      <c r="D5" s="4" t="s">
        <v>17</v>
      </c>
      <c r="E5" s="17" t="s">
        <v>10</v>
      </c>
      <c r="F5" s="4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18</v>
      </c>
      <c r="E6" s="17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2" t="s">
        <v>19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1" t="s">
        <v>26</v>
      </c>
      <c r="C10" s="6">
        <v>36000000</v>
      </c>
      <c r="D10" s="15"/>
      <c r="E10" s="6">
        <f>SUM(D11)</f>
        <v>0</v>
      </c>
      <c r="F10" s="12">
        <f>(E10*100)/C10</f>
        <v>0</v>
      </c>
      <c r="G10" s="26">
        <v>100</v>
      </c>
      <c r="H10" s="26">
        <v>100</v>
      </c>
      <c r="I10" s="7">
        <f>(H10*100)/G10-100</f>
        <v>0</v>
      </c>
      <c r="J10" s="7">
        <f>FLOOR(H10,0.00001)*E10</f>
        <v>0</v>
      </c>
    </row>
    <row r="11" spans="1:10" ht="13.5">
      <c r="A11" s="5"/>
      <c r="B11" s="11"/>
      <c r="C11" s="6" t="s">
        <v>23</v>
      </c>
      <c r="D11" s="15"/>
      <c r="E11" s="6"/>
      <c r="F11" s="12"/>
      <c r="G11" s="12"/>
      <c r="H11" s="12"/>
      <c r="I11" s="7"/>
      <c r="J11" s="7"/>
    </row>
    <row r="12" spans="1:10" ht="13.5">
      <c r="A12" s="5"/>
      <c r="B12" s="11"/>
      <c r="C12" s="6"/>
      <c r="D12" s="6"/>
      <c r="E12" s="6"/>
      <c r="F12" s="12"/>
      <c r="G12" s="12"/>
      <c r="H12" s="12"/>
      <c r="I12" s="7"/>
      <c r="J12" s="7"/>
    </row>
    <row r="13" spans="1:10" ht="13.5">
      <c r="A13" s="5">
        <v>2</v>
      </c>
      <c r="B13" s="11" t="s">
        <v>27</v>
      </c>
      <c r="C13" s="6">
        <v>2000000</v>
      </c>
      <c r="D13" s="21"/>
      <c r="E13" s="6">
        <f>SUM(D14)</f>
        <v>0</v>
      </c>
      <c r="F13" s="12">
        <f>(E13*100)/C13</f>
        <v>0</v>
      </c>
      <c r="G13" s="26">
        <v>100</v>
      </c>
      <c r="H13" s="26">
        <v>100</v>
      </c>
      <c r="I13" s="7">
        <f>(H13*100)/G13-100</f>
        <v>0</v>
      </c>
      <c r="J13" s="7">
        <f>FLOOR(H13,0.00001)*E13</f>
        <v>0</v>
      </c>
    </row>
    <row r="14" spans="1:10" ht="13.5">
      <c r="A14" s="5"/>
      <c r="B14" s="11"/>
      <c r="C14" s="6" t="s">
        <v>23</v>
      </c>
      <c r="D14" s="21"/>
      <c r="E14" s="6"/>
      <c r="F14" s="12"/>
      <c r="G14" s="12"/>
      <c r="H14" s="12"/>
      <c r="I14" s="7"/>
      <c r="J14" s="7"/>
    </row>
    <row r="15" spans="1:10" ht="13.5">
      <c r="A15" s="5"/>
      <c r="B15" s="11"/>
      <c r="C15" s="6"/>
      <c r="D15" s="6"/>
      <c r="E15" s="6"/>
      <c r="F15" s="12"/>
      <c r="G15" s="12"/>
      <c r="H15" s="12"/>
      <c r="I15" s="7"/>
      <c r="J15" s="7"/>
    </row>
    <row r="16" spans="1:10" ht="13.5">
      <c r="A16" s="5">
        <v>3</v>
      </c>
      <c r="B16" s="11" t="s">
        <v>28</v>
      </c>
      <c r="C16" s="6">
        <v>40000000</v>
      </c>
      <c r="D16" s="21"/>
      <c r="E16" s="6">
        <f>SUM(D18)</f>
        <v>0</v>
      </c>
      <c r="F16" s="12">
        <f>(E16*100)/C16</f>
        <v>0</v>
      </c>
      <c r="G16" s="26">
        <v>100</v>
      </c>
      <c r="H16" s="26">
        <v>100</v>
      </c>
      <c r="I16" s="7">
        <f>(H16*100)/G16-100</f>
        <v>0</v>
      </c>
      <c r="J16" s="7">
        <f>FLOOR(H16,0.00001)*E16</f>
        <v>0</v>
      </c>
    </row>
    <row r="17" spans="1:10" ht="13.5">
      <c r="A17" s="5"/>
      <c r="B17" s="11"/>
      <c r="C17" s="6" t="s">
        <v>23</v>
      </c>
      <c r="D17" s="21"/>
      <c r="E17" s="6"/>
      <c r="F17" s="12"/>
      <c r="G17" s="12"/>
      <c r="H17" s="12"/>
      <c r="I17" s="7"/>
      <c r="J17" s="7"/>
    </row>
    <row r="18" spans="1:10" ht="13.5">
      <c r="A18" s="5"/>
      <c r="B18" s="11"/>
      <c r="C18" s="6"/>
      <c r="D18" s="6"/>
      <c r="E18" s="6"/>
      <c r="F18" s="12"/>
      <c r="G18" s="12"/>
      <c r="H18" s="12"/>
      <c r="I18" s="7"/>
      <c r="J18" s="7"/>
    </row>
    <row r="19" spans="1:10" ht="13.5">
      <c r="A19" s="5">
        <v>4</v>
      </c>
      <c r="B19" s="11" t="s">
        <v>29</v>
      </c>
      <c r="C19" s="6">
        <v>63000000</v>
      </c>
      <c r="D19" s="21"/>
      <c r="E19" s="6">
        <f>SUM(D20:D21)</f>
        <v>14040000</v>
      </c>
      <c r="F19" s="12">
        <f>(E19*100)/C19</f>
        <v>22.285714285714285</v>
      </c>
      <c r="G19" s="26">
        <v>100</v>
      </c>
      <c r="H19" s="26">
        <v>100</v>
      </c>
      <c r="I19" s="7">
        <f>(H19*100)/G19-100</f>
        <v>0</v>
      </c>
      <c r="J19" s="7">
        <f>FLOOR(H19,0.00001)*E19</f>
        <v>1404000000.0000002</v>
      </c>
    </row>
    <row r="20" spans="1:10" ht="13.5">
      <c r="A20" s="5"/>
      <c r="B20" s="11"/>
      <c r="C20" s="6" t="s">
        <v>42</v>
      </c>
      <c r="D20" s="21">
        <v>6000000</v>
      </c>
      <c r="E20" s="6"/>
      <c r="F20" s="12"/>
      <c r="G20" s="26"/>
      <c r="H20" s="26"/>
      <c r="I20" s="7"/>
      <c r="J20" s="7"/>
    </row>
    <row r="21" spans="1:10" ht="13.5">
      <c r="A21" s="5"/>
      <c r="B21" s="11"/>
      <c r="C21" s="6" t="s">
        <v>39</v>
      </c>
      <c r="D21" s="21">
        <v>8040000</v>
      </c>
      <c r="E21" s="6"/>
      <c r="F21" s="12"/>
      <c r="G21" s="12"/>
      <c r="H21" s="12"/>
      <c r="I21" s="7"/>
      <c r="J21" s="7"/>
    </row>
    <row r="22" spans="1:10" ht="13.5">
      <c r="A22" s="5"/>
      <c r="B22" s="11"/>
      <c r="C22" s="6"/>
      <c r="D22" s="6"/>
      <c r="E22" s="6"/>
      <c r="F22" s="12"/>
      <c r="G22" s="12"/>
      <c r="H22" s="12"/>
      <c r="I22" s="7"/>
      <c r="J22" s="7"/>
    </row>
    <row r="23" spans="1:10" ht="13.5">
      <c r="A23" s="5">
        <v>5</v>
      </c>
      <c r="B23" s="11" t="s">
        <v>30</v>
      </c>
      <c r="C23" s="6">
        <v>15000000</v>
      </c>
      <c r="D23" s="21"/>
      <c r="E23" s="6">
        <f>SUM(D24)</f>
        <v>1000000</v>
      </c>
      <c r="F23" s="12">
        <f>(E23*100)/C23</f>
        <v>6.666666666666667</v>
      </c>
      <c r="G23" s="26">
        <v>100</v>
      </c>
      <c r="H23" s="26">
        <v>100</v>
      </c>
      <c r="I23" s="7">
        <f>(H23*100)/G23-100</f>
        <v>0</v>
      </c>
      <c r="J23" s="7">
        <f>FLOOR(H23,0.00001)*E23</f>
        <v>100000000.00000001</v>
      </c>
    </row>
    <row r="24" spans="1:10" ht="13.5">
      <c r="A24" s="5"/>
      <c r="B24" s="11"/>
      <c r="C24" s="6" t="s">
        <v>43</v>
      </c>
      <c r="D24" s="21">
        <v>1000000</v>
      </c>
      <c r="E24" s="6"/>
      <c r="F24" s="12"/>
      <c r="G24" s="12"/>
      <c r="H24" s="12"/>
      <c r="I24" s="7"/>
      <c r="J24" s="7"/>
    </row>
    <row r="25" spans="1:10" ht="13.5">
      <c r="A25" s="5"/>
      <c r="B25" s="11"/>
      <c r="C25" s="6"/>
      <c r="D25" s="21"/>
      <c r="E25" s="6"/>
      <c r="F25" s="12"/>
      <c r="G25" s="12"/>
      <c r="H25" s="12"/>
      <c r="I25" s="7"/>
      <c r="J25" s="7"/>
    </row>
    <row r="26" spans="1:10" ht="13.5">
      <c r="A26" s="5">
        <v>6</v>
      </c>
      <c r="B26" s="11" t="s">
        <v>21</v>
      </c>
      <c r="C26" s="6">
        <v>20000</v>
      </c>
      <c r="D26" s="15"/>
      <c r="E26" s="6">
        <f>SUM(D28)</f>
        <v>0</v>
      </c>
      <c r="F26" s="12">
        <f>(E26*100)/C26</f>
        <v>0</v>
      </c>
      <c r="G26" s="26">
        <v>100</v>
      </c>
      <c r="H26" s="26">
        <v>100</v>
      </c>
      <c r="I26" s="7">
        <f>(H26*100)/G26-100</f>
        <v>0</v>
      </c>
      <c r="J26" s="7">
        <f>FLOOR(H26,0.00001)*E26</f>
        <v>0</v>
      </c>
    </row>
    <row r="27" spans="1:10" ht="13.5">
      <c r="A27" s="5"/>
      <c r="B27" s="11"/>
      <c r="C27" s="6" t="s">
        <v>23</v>
      </c>
      <c r="D27" s="15"/>
      <c r="E27" s="6"/>
      <c r="F27" s="12"/>
      <c r="G27" s="12"/>
      <c r="H27" s="12"/>
      <c r="I27" s="7"/>
      <c r="J27" s="7"/>
    </row>
    <row r="28" spans="1:10" ht="13.5">
      <c r="A28" s="5"/>
      <c r="B28" s="11"/>
      <c r="C28" s="6"/>
      <c r="D28" s="6"/>
      <c r="E28" s="6"/>
      <c r="F28" s="12"/>
      <c r="G28" s="12"/>
      <c r="H28" s="12"/>
      <c r="I28" s="7"/>
      <c r="J28" s="7"/>
    </row>
    <row r="29" spans="1:10" ht="13.5">
      <c r="A29" s="5">
        <v>7</v>
      </c>
      <c r="B29" s="11" t="s">
        <v>31</v>
      </c>
      <c r="C29" s="6">
        <v>3000000</v>
      </c>
      <c r="D29" s="21"/>
      <c r="E29" s="6">
        <f>SUM(D30:D30)</f>
        <v>3000000</v>
      </c>
      <c r="F29" s="12">
        <f>(E29*100)/C29</f>
        <v>100</v>
      </c>
      <c r="G29" s="26">
        <v>100</v>
      </c>
      <c r="H29" s="26">
        <v>100</v>
      </c>
      <c r="I29" s="7">
        <f>(H29*100)/G29-100</f>
        <v>0</v>
      </c>
      <c r="J29" s="7">
        <f>FLOOR(H29,0.00001)*E29</f>
        <v>300000000.00000006</v>
      </c>
    </row>
    <row r="30" spans="1:10" ht="13.5">
      <c r="A30" s="5"/>
      <c r="B30" s="11"/>
      <c r="C30" s="6" t="s">
        <v>44</v>
      </c>
      <c r="D30" s="21">
        <v>3000000</v>
      </c>
      <c r="E30" s="6"/>
      <c r="F30" s="12"/>
      <c r="G30" s="12"/>
      <c r="H30" s="12"/>
      <c r="I30" s="7"/>
      <c r="J30" s="7"/>
    </row>
    <row r="31" spans="1:10" ht="13.5">
      <c r="A31" s="5"/>
      <c r="B31" s="11"/>
      <c r="C31" s="6"/>
      <c r="D31" s="6"/>
      <c r="E31" s="6"/>
      <c r="F31" s="12"/>
      <c r="G31" s="12"/>
      <c r="H31" s="12"/>
      <c r="I31" s="7"/>
      <c r="J31" s="7"/>
    </row>
    <row r="32" spans="1:10" ht="13.5">
      <c r="A32" s="5">
        <v>8</v>
      </c>
      <c r="B32" s="11" t="s">
        <v>32</v>
      </c>
      <c r="C32" s="6">
        <v>8000000</v>
      </c>
      <c r="D32" s="21"/>
      <c r="E32" s="6">
        <f>SUM(D33)</f>
        <v>900000</v>
      </c>
      <c r="F32" s="12">
        <f>(E32*100)/C32</f>
        <v>11.25</v>
      </c>
      <c r="G32" s="26">
        <v>100</v>
      </c>
      <c r="H32" s="26">
        <v>100</v>
      </c>
      <c r="I32" s="7">
        <f>(H32*100)/G32-100</f>
        <v>0</v>
      </c>
      <c r="J32" s="7">
        <f>FLOOR(H32,0.00001)*E32</f>
        <v>90000000.00000001</v>
      </c>
    </row>
    <row r="33" spans="1:10" ht="13.5">
      <c r="A33" s="5"/>
      <c r="B33" s="11"/>
      <c r="C33" s="6" t="s">
        <v>45</v>
      </c>
      <c r="D33" s="21">
        <v>900000</v>
      </c>
      <c r="E33" s="6"/>
      <c r="F33" s="12"/>
      <c r="G33" s="12"/>
      <c r="H33" s="12"/>
      <c r="I33" s="7"/>
      <c r="J33" s="7"/>
    </row>
    <row r="34" spans="1:10" ht="13.5">
      <c r="A34" s="5"/>
      <c r="B34" s="11"/>
      <c r="C34" s="6"/>
      <c r="D34" s="6"/>
      <c r="E34" s="6"/>
      <c r="F34" s="12"/>
      <c r="G34" s="12"/>
      <c r="H34" s="12"/>
      <c r="I34" s="7"/>
      <c r="J34" s="7"/>
    </row>
    <row r="35" spans="1:10" ht="13.5">
      <c r="A35" s="5">
        <v>9</v>
      </c>
      <c r="B35" s="11" t="s">
        <v>33</v>
      </c>
      <c r="C35" s="6">
        <v>3000000</v>
      </c>
      <c r="D35" s="21"/>
      <c r="E35" s="6">
        <f>SUM(D36)</f>
        <v>3000000</v>
      </c>
      <c r="F35" s="12">
        <f>(E35*100)/C35</f>
        <v>100</v>
      </c>
      <c r="G35" s="26">
        <v>100</v>
      </c>
      <c r="H35" s="26">
        <v>100</v>
      </c>
      <c r="I35" s="7">
        <f>(H35*100)/G35-100</f>
        <v>0</v>
      </c>
      <c r="J35" s="7">
        <f>FLOOR(H35,0.00001)*E35</f>
        <v>300000000.00000006</v>
      </c>
    </row>
    <row r="36" spans="1:10" ht="13.5">
      <c r="A36" s="5"/>
      <c r="B36" s="11"/>
      <c r="C36" s="6" t="s">
        <v>38</v>
      </c>
      <c r="D36" s="21">
        <v>3000000</v>
      </c>
      <c r="E36" s="6"/>
      <c r="F36" s="12"/>
      <c r="G36" s="12"/>
      <c r="H36" s="12"/>
      <c r="I36" s="7"/>
      <c r="J36" s="7"/>
    </row>
    <row r="37" spans="1:10" ht="13.5">
      <c r="A37" s="5"/>
      <c r="B37" s="11"/>
      <c r="C37" s="6"/>
      <c r="D37" s="6"/>
      <c r="E37" s="6"/>
      <c r="F37" s="12"/>
      <c r="G37" s="12"/>
      <c r="H37" s="12"/>
      <c r="I37" s="7"/>
      <c r="J37" s="7"/>
    </row>
    <row r="38" spans="1:10" ht="13.5">
      <c r="A38" s="5">
        <v>10</v>
      </c>
      <c r="B38" s="11" t="s">
        <v>34</v>
      </c>
      <c r="C38" s="6">
        <v>500000000</v>
      </c>
      <c r="D38" s="21"/>
      <c r="E38" s="6">
        <f>SUM(D39:D48)</f>
        <v>104830228</v>
      </c>
      <c r="F38" s="12">
        <f>(E38*100)/C38</f>
        <v>20.9660456</v>
      </c>
      <c r="G38" s="26">
        <v>100</v>
      </c>
      <c r="H38" s="26">
        <v>100</v>
      </c>
      <c r="I38" s="7">
        <f>(H38*100)/G38-100</f>
        <v>0</v>
      </c>
      <c r="J38" s="7">
        <f>FLOOR(H38,0.00001)*E38</f>
        <v>10483022800.000002</v>
      </c>
    </row>
    <row r="39" spans="1:10" ht="13.5">
      <c r="A39" s="5"/>
      <c r="B39" s="11"/>
      <c r="C39" s="6" t="s">
        <v>46</v>
      </c>
      <c r="D39" s="21">
        <v>29000100</v>
      </c>
      <c r="E39" s="6"/>
      <c r="F39" s="12"/>
      <c r="G39" s="26"/>
      <c r="H39" s="26"/>
      <c r="I39" s="7"/>
      <c r="J39" s="7"/>
    </row>
    <row r="40" spans="1:10" ht="13.5">
      <c r="A40" s="5"/>
      <c r="B40" s="11"/>
      <c r="C40" s="6" t="s">
        <v>24</v>
      </c>
      <c r="D40" s="21">
        <v>30456798</v>
      </c>
      <c r="E40" s="6"/>
      <c r="F40" s="12"/>
      <c r="G40" s="26"/>
      <c r="H40" s="26"/>
      <c r="I40" s="7"/>
      <c r="J40" s="7"/>
    </row>
    <row r="41" spans="1:10" ht="13.5">
      <c r="A41" s="5"/>
      <c r="B41" s="11"/>
      <c r="C41" s="6" t="s">
        <v>25</v>
      </c>
      <c r="D41" s="21">
        <v>6923950</v>
      </c>
      <c r="E41" s="6"/>
      <c r="F41" s="12"/>
      <c r="G41" s="26"/>
      <c r="H41" s="26"/>
      <c r="I41" s="7"/>
      <c r="J41" s="7"/>
    </row>
    <row r="42" spans="1:10" ht="13.5">
      <c r="A42" s="5"/>
      <c r="B42" s="11"/>
      <c r="C42" s="6" t="s">
        <v>47</v>
      </c>
      <c r="D42" s="21">
        <v>480000</v>
      </c>
      <c r="E42" s="6"/>
      <c r="F42" s="12"/>
      <c r="G42" s="12"/>
      <c r="H42" s="12"/>
      <c r="I42" s="7"/>
      <c r="J42" s="7"/>
    </row>
    <row r="43" spans="1:10" ht="13.5">
      <c r="A43" s="5"/>
      <c r="B43" s="11"/>
      <c r="C43" s="6" t="s">
        <v>38</v>
      </c>
      <c r="D43" s="21">
        <v>18450000</v>
      </c>
      <c r="E43" s="6"/>
      <c r="F43" s="12"/>
      <c r="G43" s="12"/>
      <c r="H43" s="12"/>
      <c r="I43" s="7"/>
      <c r="J43" s="7"/>
    </row>
    <row r="44" spans="1:10" ht="13.5">
      <c r="A44" s="5"/>
      <c r="B44" s="11"/>
      <c r="C44" s="6" t="s">
        <v>39</v>
      </c>
      <c r="D44" s="21">
        <v>4500000</v>
      </c>
      <c r="E44" s="6"/>
      <c r="F44" s="12"/>
      <c r="G44" s="12"/>
      <c r="H44" s="12"/>
      <c r="I44" s="7"/>
      <c r="J44" s="7"/>
    </row>
    <row r="45" spans="1:10" ht="13.5">
      <c r="A45" s="5"/>
      <c r="B45" s="11"/>
      <c r="C45" s="6" t="s">
        <v>40</v>
      </c>
      <c r="D45" s="21">
        <v>9657578</v>
      </c>
      <c r="E45" s="6"/>
      <c r="F45" s="12"/>
      <c r="G45" s="12"/>
      <c r="H45" s="12"/>
      <c r="I45" s="7"/>
      <c r="J45" s="7"/>
    </row>
    <row r="46" spans="1:10" ht="13.5">
      <c r="A46" s="5"/>
      <c r="B46" s="11"/>
      <c r="C46" s="6" t="s">
        <v>48</v>
      </c>
      <c r="D46" s="21">
        <v>270000</v>
      </c>
      <c r="E46" s="6"/>
      <c r="F46" s="12"/>
      <c r="G46" s="12"/>
      <c r="H46" s="12"/>
      <c r="I46" s="7"/>
      <c r="J46" s="7"/>
    </row>
    <row r="47" spans="1:10" ht="13.5">
      <c r="A47" s="5"/>
      <c r="B47" s="11"/>
      <c r="C47" s="6" t="s">
        <v>44</v>
      </c>
      <c r="D47" s="21">
        <v>4791802</v>
      </c>
      <c r="E47" s="6"/>
      <c r="F47" s="12"/>
      <c r="G47" s="12"/>
      <c r="H47" s="12"/>
      <c r="I47" s="7"/>
      <c r="J47" s="7"/>
    </row>
    <row r="48" spans="1:10" ht="13.5">
      <c r="A48" s="5"/>
      <c r="B48" s="11"/>
      <c r="C48" s="6" t="s">
        <v>43</v>
      </c>
      <c r="D48" s="21">
        <v>300000</v>
      </c>
      <c r="E48" s="6"/>
      <c r="F48" s="12"/>
      <c r="G48" s="12"/>
      <c r="H48" s="12"/>
      <c r="I48" s="7"/>
      <c r="J48" s="7"/>
    </row>
    <row r="49" spans="1:10" ht="13.5">
      <c r="A49" s="5"/>
      <c r="B49" s="11"/>
      <c r="C49" s="6"/>
      <c r="E49" s="6"/>
      <c r="F49" s="12"/>
      <c r="G49" s="12"/>
      <c r="H49" s="12"/>
      <c r="I49" s="7"/>
      <c r="J49" s="7"/>
    </row>
    <row r="50" spans="1:10" ht="13.5">
      <c r="A50" s="5">
        <v>11</v>
      </c>
      <c r="B50" s="11" t="s">
        <v>35</v>
      </c>
      <c r="C50" s="6">
        <v>200000000</v>
      </c>
      <c r="D50" s="21"/>
      <c r="E50" s="6">
        <f>SUM(D51:D56)</f>
        <v>82547777</v>
      </c>
      <c r="F50" s="12">
        <f>(E50*100)/C50</f>
        <v>41.2738885</v>
      </c>
      <c r="G50" s="26">
        <v>100</v>
      </c>
      <c r="H50" s="26">
        <v>100</v>
      </c>
      <c r="I50" s="7">
        <f>(H50*100)/G50-100</f>
        <v>0</v>
      </c>
      <c r="J50" s="7">
        <f>FLOOR(H50,0.00001)*E50</f>
        <v>8254777700.000001</v>
      </c>
    </row>
    <row r="51" spans="1:10" ht="13.5">
      <c r="A51" s="5"/>
      <c r="B51" s="11"/>
      <c r="C51" s="6" t="s">
        <v>46</v>
      </c>
      <c r="D51" s="21">
        <v>7003147</v>
      </c>
      <c r="E51" s="6"/>
      <c r="F51" s="12"/>
      <c r="G51" s="26"/>
      <c r="H51" s="26"/>
      <c r="I51" s="7"/>
      <c r="J51" s="7"/>
    </row>
    <row r="52" spans="1:10" ht="13.5">
      <c r="A52" s="5"/>
      <c r="B52" s="11"/>
      <c r="C52" s="6" t="s">
        <v>24</v>
      </c>
      <c r="D52" s="21">
        <v>27059080</v>
      </c>
      <c r="E52" s="6"/>
      <c r="F52" s="12"/>
      <c r="G52" s="12"/>
      <c r="H52" s="12"/>
      <c r="I52" s="7"/>
      <c r="J52" s="7"/>
    </row>
    <row r="53" spans="1:10" ht="13.5">
      <c r="A53" s="5"/>
      <c r="B53" s="11"/>
      <c r="C53" s="6" t="s">
        <v>38</v>
      </c>
      <c r="D53" s="21">
        <v>9600000</v>
      </c>
      <c r="E53" s="6"/>
      <c r="F53" s="12"/>
      <c r="G53" s="12"/>
      <c r="H53" s="12"/>
      <c r="I53" s="7"/>
      <c r="J53" s="7"/>
    </row>
    <row r="54" spans="1:10" ht="13.5">
      <c r="A54" s="5"/>
      <c r="B54" s="11"/>
      <c r="C54" s="6" t="s">
        <v>40</v>
      </c>
      <c r="D54" s="21">
        <v>22014000</v>
      </c>
      <c r="E54" s="6"/>
      <c r="F54" s="12"/>
      <c r="G54" s="12"/>
      <c r="H54" s="12"/>
      <c r="I54" s="7"/>
      <c r="J54" s="7"/>
    </row>
    <row r="55" spans="1:10" ht="13.5">
      <c r="A55" s="5"/>
      <c r="B55" s="11"/>
      <c r="C55" s="6" t="s">
        <v>44</v>
      </c>
      <c r="D55" s="21">
        <v>3000000</v>
      </c>
      <c r="E55" s="6"/>
      <c r="F55" s="12"/>
      <c r="G55" s="12"/>
      <c r="H55" s="12"/>
      <c r="I55" s="7"/>
      <c r="J55" s="7"/>
    </row>
    <row r="56" spans="1:10" ht="13.5">
      <c r="A56" s="5"/>
      <c r="B56" s="11"/>
      <c r="C56" s="6" t="s">
        <v>43</v>
      </c>
      <c r="D56" s="21">
        <v>13871550</v>
      </c>
      <c r="E56" s="6"/>
      <c r="F56" s="12"/>
      <c r="G56" s="12"/>
      <c r="H56" s="12"/>
      <c r="I56" s="7"/>
      <c r="J56" s="7"/>
    </row>
    <row r="57" spans="1:10" ht="13.5">
      <c r="A57" s="5"/>
      <c r="B57" s="11"/>
      <c r="C57" s="6"/>
      <c r="D57" s="21"/>
      <c r="E57" s="6"/>
      <c r="F57" s="12"/>
      <c r="G57" s="12"/>
      <c r="H57" s="12"/>
      <c r="I57" s="7"/>
      <c r="J57" s="7"/>
    </row>
    <row r="58" spans="1:10" ht="13.5">
      <c r="A58" s="5">
        <v>12</v>
      </c>
      <c r="B58" s="11" t="s">
        <v>36</v>
      </c>
      <c r="C58" s="6">
        <v>100000</v>
      </c>
      <c r="D58" s="21"/>
      <c r="E58" s="6">
        <f>SUM(D85)</f>
        <v>0</v>
      </c>
      <c r="F58" s="12">
        <f>(E58*100)/C58</f>
        <v>0</v>
      </c>
      <c r="G58" s="26">
        <v>100</v>
      </c>
      <c r="H58" s="26">
        <v>100</v>
      </c>
      <c r="I58" s="7">
        <f>(H58*100)/G58-100</f>
        <v>0</v>
      </c>
      <c r="J58" s="7">
        <f>FLOOR(H58,0.00001)*E58</f>
        <v>0</v>
      </c>
    </row>
    <row r="59" spans="1:10" ht="13.5">
      <c r="A59" s="5"/>
      <c r="B59" s="11"/>
      <c r="C59" s="6" t="s">
        <v>23</v>
      </c>
      <c r="D59" s="21"/>
      <c r="E59" s="6"/>
      <c r="F59" s="12"/>
      <c r="G59" s="12"/>
      <c r="H59" s="12"/>
      <c r="I59" s="7"/>
      <c r="J59" s="7"/>
    </row>
    <row r="60" spans="1:10" ht="13.5">
      <c r="A60" s="5"/>
      <c r="B60" s="11"/>
      <c r="C60" s="6"/>
      <c r="D60" s="21"/>
      <c r="E60" s="6"/>
      <c r="F60" s="12"/>
      <c r="G60" s="12"/>
      <c r="H60" s="12"/>
      <c r="I60" s="7"/>
      <c r="J60" s="7"/>
    </row>
    <row r="61" spans="1:10" ht="13.5">
      <c r="A61" s="5">
        <v>12</v>
      </c>
      <c r="B61" s="11" t="s">
        <v>37</v>
      </c>
      <c r="C61" s="6">
        <v>10000</v>
      </c>
      <c r="D61" s="21"/>
      <c r="E61" s="6">
        <f>SUM(D88)</f>
        <v>0</v>
      </c>
      <c r="F61" s="12">
        <f>(E61*100)/C61</f>
        <v>0</v>
      </c>
      <c r="G61" s="26">
        <v>100</v>
      </c>
      <c r="H61" s="26">
        <v>100</v>
      </c>
      <c r="I61" s="7">
        <f>(H61*100)/G61-100</f>
        <v>0</v>
      </c>
      <c r="J61" s="7">
        <f>FLOOR(H61,0.00001)*E61</f>
        <v>0</v>
      </c>
    </row>
    <row r="62" spans="1:10" ht="13.5">
      <c r="A62" s="5"/>
      <c r="B62" s="11"/>
      <c r="C62" s="6" t="s">
        <v>23</v>
      </c>
      <c r="D62" s="21"/>
      <c r="E62" s="6"/>
      <c r="F62" s="12"/>
      <c r="G62" s="12"/>
      <c r="H62" s="12"/>
      <c r="I62" s="7"/>
      <c r="J62" s="7"/>
    </row>
    <row r="63" spans="1:10" ht="13.5">
      <c r="A63" s="5"/>
      <c r="B63" s="11"/>
      <c r="C63" s="6"/>
      <c r="D63" s="21"/>
      <c r="E63" s="6"/>
      <c r="F63" s="12"/>
      <c r="G63" s="12"/>
      <c r="H63" s="12"/>
      <c r="I63" s="7"/>
      <c r="J63" s="7"/>
    </row>
    <row r="64" spans="1:10" ht="13.5">
      <c r="A64" s="18"/>
      <c r="B64" s="16" t="s">
        <v>15</v>
      </c>
      <c r="C64" s="20">
        <f>SUM(C10:C62)</f>
        <v>870130000</v>
      </c>
      <c r="D64" s="20">
        <f>SUM(D10:D62)</f>
        <v>209318005</v>
      </c>
      <c r="E64" s="20">
        <f>SUM(E10:E62)</f>
        <v>209318005</v>
      </c>
      <c r="F64" s="13">
        <f>(E64*100)/C64</f>
        <v>24.055946237918473</v>
      </c>
      <c r="G64" s="19"/>
      <c r="H64" s="19"/>
      <c r="I64" s="19"/>
      <c r="J64" s="20">
        <f>SUM(J10:J62)</f>
        <v>20931800500.000004</v>
      </c>
    </row>
    <row r="65" ht="12.75">
      <c r="C65" s="14"/>
    </row>
    <row r="66" spans="1:10" ht="13.5">
      <c r="A66" s="18"/>
      <c r="B66" s="16" t="s">
        <v>20</v>
      </c>
      <c r="C66" s="20">
        <f>SUM(C64)</f>
        <v>870130000</v>
      </c>
      <c r="D66" s="20">
        <f>SUM(D64)</f>
        <v>209318005</v>
      </c>
      <c r="E66" s="20">
        <f>SUM(E64)</f>
        <v>209318005</v>
      </c>
      <c r="F66" s="13">
        <f>(E66*100)/C66</f>
        <v>24.055946237918473</v>
      </c>
      <c r="G66" s="19"/>
      <c r="H66" s="19"/>
      <c r="I66" s="19"/>
      <c r="J66" s="20">
        <f>SUM(J64)</f>
        <v>20931800500.000004</v>
      </c>
    </row>
    <row r="67" spans="2:3" ht="13.5">
      <c r="B67" s="5"/>
      <c r="C67" s="14"/>
    </row>
    <row r="68" spans="2:3" ht="13.5">
      <c r="B68" s="5"/>
      <c r="C68" s="14"/>
    </row>
    <row r="69" spans="2:3" ht="13.5">
      <c r="B69" s="5"/>
      <c r="C69" s="14"/>
    </row>
    <row r="70" spans="2:5" ht="13.5">
      <c r="B70" s="5"/>
      <c r="C70" s="14"/>
      <c r="E70" t="s">
        <v>8</v>
      </c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ht="12.75">
      <c r="C168" s="14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  <row r="195" ht="12.75">
      <c r="C195" s="14"/>
    </row>
    <row r="196" ht="12.75">
      <c r="C196" s="14"/>
    </row>
    <row r="197" ht="12.75">
      <c r="C197" s="14"/>
    </row>
    <row r="198" ht="12.75">
      <c r="C198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2007-04-27T19:03:11Z</dcterms:modified>
  <cp:category/>
  <cp:version/>
  <cp:contentType/>
  <cp:contentStatus/>
</cp:coreProperties>
</file>