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ODEL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<sst xmlns="http://schemas.openxmlformats.org/spreadsheetml/2006/main" count="47" uniqueCount="37">
  <si>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</si>
  <si>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</si>
  <si>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</si>
  <si>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</si>
  <si>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</si>
  <si>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</si>
  <si>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</si>
  <si>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</si>
  <si>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</si>
  <si>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</si>
  <si>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</si>
  <si>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</si>
  <si>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</si>
  <si>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</si>
  <si>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</si>
  <si>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</si>
  <si>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</si>
  <si>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</si>
  <si>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</si>
  <si>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>AVISO DE LEILÃO DE PRÊMIO EQUALIZADOR PAGO AO PRODUTOR RURAL DE MILHO EM GRÃOS E/OU SUA COOPERATIVA – PEPRO N.º 322/07 - 31/05/2007</t>
  </si>
  <si>
    <t>BMCS</t>
  </si>
  <si>
    <t>BCMMT</t>
  </si>
  <si>
    <t>BNM</t>
  </si>
  <si>
    <t>BBSB</t>
  </si>
  <si>
    <t>BBO</t>
  </si>
  <si>
    <t>BBM PR</t>
  </si>
  <si>
    <t>BBM MS</t>
  </si>
  <si>
    <t xml:space="preserve"> BBM MG</t>
  </si>
  <si>
    <t xml:space="preserve"> BBM UB</t>
  </si>
  <si>
    <t>BCMM</t>
  </si>
  <si>
    <t xml:space="preserve"> BBM MS</t>
  </si>
  <si>
    <t xml:space="preserve"> BBM SP</t>
  </si>
  <si>
    <t>Prêmio</t>
  </si>
  <si>
    <t>MT/N</t>
  </si>
  <si>
    <t>MT/S</t>
  </si>
  <si>
    <t>MS/N</t>
  </si>
  <si>
    <t>MS/S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</si>
</sst>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20" applyNumberFormat="1" applyFont="1" applyAlignment="1">
      <alignment horizontal="center" vertical="center"/>
    </xf>
    <xf numFmtId="170" fontId="1" fillId="0" borderId="0" xfId="20" applyNumberFormat="1" applyFont="1" applyAlignment="1">
      <alignment horizontal="left"/>
    </xf>
    <xf numFmtId="0" fontId="1" fillId="0" borderId="0" xfId="0" applyFont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76" fontId="1" fillId="0" borderId="0" xfId="20" applyNumberFormat="1" applyFont="1" applyAlignment="1">
      <alignment/>
    </xf>
    <xf numFmtId="43" fontId="1" fillId="2" borderId="9" xfId="20" applyNumberFormat="1" applyFont="1" applyFill="1" applyBorder="1" applyAlignment="1">
      <alignment horizontal="center" vertical="center"/>
    </xf>
    <xf numFmtId="174" fontId="1" fillId="0" borderId="9" xfId="20" applyNumberFormat="1" applyFont="1" applyBorder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8" width="10.7109375" style="0" customWidth="1"/>
    <col min="9" max="9" width="11.28125" style="0" bestFit="1" customWidth="1"/>
    <col min="10" max="10" width="17.7109375" style="0" customWidth="1"/>
  </cols>
  <sheetData>
    <row r="1" ht="62.25" customHeight="1"/>
    <row r="2" spans="1:10" ht="49.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13</v>
      </c>
      <c r="E4" s="3" t="s">
        <v>2</v>
      </c>
      <c r="F4" s="3" t="s">
        <v>32</v>
      </c>
      <c r="G4" s="3" t="s">
        <v>2</v>
      </c>
      <c r="H4" s="3" t="s">
        <v>2</v>
      </c>
      <c r="I4" s="3" t="s">
        <v>2</v>
      </c>
      <c r="J4" s="3" t="s">
        <v>10</v>
      </c>
    </row>
    <row r="5" spans="1:10" ht="13.5">
      <c r="A5" s="8" t="s">
        <v>0</v>
      </c>
      <c r="B5" s="8" t="s">
        <v>17</v>
      </c>
      <c r="C5" s="31" t="s">
        <v>7</v>
      </c>
      <c r="D5" s="4" t="s">
        <v>14</v>
      </c>
      <c r="E5" s="32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9</v>
      </c>
      <c r="D6" s="4" t="s">
        <v>15</v>
      </c>
      <c r="E6" s="4" t="s">
        <v>8</v>
      </c>
      <c r="F6" s="4" t="s">
        <v>11</v>
      </c>
      <c r="G6" s="4" t="s">
        <v>8</v>
      </c>
      <c r="H6" s="4" t="s">
        <v>8</v>
      </c>
      <c r="I6" s="4" t="s">
        <v>8</v>
      </c>
      <c r="J6" s="4" t="s">
        <v>11</v>
      </c>
    </row>
    <row r="7" spans="1:10" ht="13.5">
      <c r="A7" s="9"/>
      <c r="B7" s="9"/>
      <c r="C7" s="22"/>
      <c r="D7" s="9"/>
      <c r="E7" s="9"/>
      <c r="F7" s="9"/>
      <c r="G7" s="9"/>
      <c r="H7" s="9"/>
      <c r="I7" s="9"/>
      <c r="J7" s="10"/>
    </row>
    <row r="8" spans="1:10" ht="13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1" t="s">
        <v>33</v>
      </c>
      <c r="C10" s="6">
        <v>40000000</v>
      </c>
      <c r="D10" s="33">
        <f>SUM(D11:D17)</f>
        <v>35093000</v>
      </c>
      <c r="E10" s="35">
        <f>(D10*100)/C10</f>
        <v>87.7325</v>
      </c>
      <c r="F10" s="36">
        <v>0.062</v>
      </c>
      <c r="G10" s="34">
        <v>1</v>
      </c>
      <c r="H10" s="34">
        <v>0.41</v>
      </c>
      <c r="I10" s="7">
        <f>(H10*100)/G10-100</f>
        <v>-59</v>
      </c>
      <c r="J10" s="7">
        <f>D10*((ROUND(F10*H10,4)))</f>
        <v>891362.2</v>
      </c>
    </row>
    <row r="11" spans="1:10" ht="13.5">
      <c r="A11" s="5"/>
      <c r="B11" s="21"/>
      <c r="C11" s="6" t="s">
        <v>20</v>
      </c>
      <c r="D11" s="6">
        <v>600000</v>
      </c>
      <c r="E11" s="12"/>
      <c r="F11" s="12"/>
      <c r="G11" s="24"/>
      <c r="H11" s="12"/>
      <c r="I11" s="7"/>
      <c r="J11" s="7"/>
    </row>
    <row r="12" spans="1:10" ht="13.5">
      <c r="A12" s="5"/>
      <c r="B12" s="21"/>
      <c r="C12" s="6" t="s">
        <v>21</v>
      </c>
      <c r="D12" s="6">
        <v>2800000</v>
      </c>
      <c r="E12" s="12"/>
      <c r="F12" s="12"/>
      <c r="G12" s="24"/>
      <c r="H12" s="12"/>
      <c r="I12" s="7"/>
      <c r="J12" s="7"/>
    </row>
    <row r="13" spans="1:10" ht="13.5">
      <c r="A13" s="5"/>
      <c r="B13" s="21"/>
      <c r="C13" s="6" t="s">
        <v>22</v>
      </c>
      <c r="D13" s="6">
        <v>17000000</v>
      </c>
      <c r="E13" s="12"/>
      <c r="F13" s="12"/>
      <c r="G13" s="24"/>
      <c r="H13" s="12"/>
      <c r="I13" s="7"/>
      <c r="J13" s="7"/>
    </row>
    <row r="14" spans="1:10" ht="13.5">
      <c r="A14" s="5"/>
      <c r="B14" s="21"/>
      <c r="C14" s="6" t="s">
        <v>23</v>
      </c>
      <c r="D14" s="6">
        <v>493000</v>
      </c>
      <c r="E14" s="12"/>
      <c r="F14" s="12"/>
      <c r="G14" s="24"/>
      <c r="H14" s="12"/>
      <c r="I14" s="7"/>
      <c r="J14" s="7"/>
    </row>
    <row r="15" spans="1:10" ht="13.5">
      <c r="A15" s="5"/>
      <c r="B15" s="21"/>
      <c r="C15" s="6" t="s">
        <v>24</v>
      </c>
      <c r="D15" s="6">
        <v>1900000</v>
      </c>
      <c r="E15" s="12"/>
      <c r="F15" s="12"/>
      <c r="G15" s="24"/>
      <c r="H15" s="12"/>
      <c r="I15" s="7"/>
      <c r="J15" s="7"/>
    </row>
    <row r="16" spans="1:10" ht="13.5">
      <c r="A16" s="5"/>
      <c r="B16" s="21"/>
      <c r="C16" s="6" t="s">
        <v>25</v>
      </c>
      <c r="D16" s="6">
        <v>12000000</v>
      </c>
      <c r="E16" s="12"/>
      <c r="F16" s="12"/>
      <c r="G16" s="24"/>
      <c r="H16" s="12"/>
      <c r="I16" s="7"/>
      <c r="J16" s="7"/>
    </row>
    <row r="17" spans="1:10" ht="13.5">
      <c r="A17" s="5"/>
      <c r="B17" s="15"/>
      <c r="C17" s="23" t="s">
        <v>28</v>
      </c>
      <c r="D17" s="6">
        <v>300000</v>
      </c>
      <c r="E17" s="12"/>
      <c r="F17" s="12"/>
      <c r="G17" s="12"/>
      <c r="H17" s="12"/>
      <c r="I17" s="7"/>
      <c r="J17" s="7"/>
    </row>
    <row r="18" spans="1:10" ht="13.5">
      <c r="A18" s="5"/>
      <c r="B18" s="11"/>
      <c r="C18" s="6"/>
      <c r="D18" s="6"/>
      <c r="E18" s="12"/>
      <c r="F18" s="12"/>
      <c r="G18" s="12"/>
      <c r="H18" s="12"/>
      <c r="I18" s="7"/>
      <c r="J18" s="7"/>
    </row>
    <row r="19" spans="1:10" ht="13.5">
      <c r="A19" s="5">
        <v>2</v>
      </c>
      <c r="B19" s="21" t="s">
        <v>34</v>
      </c>
      <c r="C19" s="6">
        <v>20000000</v>
      </c>
      <c r="D19" s="6">
        <f>SUM(D20:D22)</f>
        <v>20000000</v>
      </c>
      <c r="E19" s="35">
        <f>(D19*100)/C19</f>
        <v>100</v>
      </c>
      <c r="F19" s="36">
        <v>0.045</v>
      </c>
      <c r="G19" s="34">
        <v>1</v>
      </c>
      <c r="H19" s="34">
        <v>0.69</v>
      </c>
      <c r="I19" s="7">
        <f>(H19*100)/G19-100</f>
        <v>-31</v>
      </c>
      <c r="J19" s="7">
        <f>D19*((ROUND(F19*H19,3)))</f>
        <v>620000</v>
      </c>
    </row>
    <row r="20" spans="1:10" ht="13.5">
      <c r="A20" s="5"/>
      <c r="B20" s="21"/>
      <c r="C20" s="6" t="s">
        <v>20</v>
      </c>
      <c r="D20" s="6">
        <v>10120000</v>
      </c>
      <c r="E20" s="12"/>
      <c r="F20" s="12"/>
      <c r="G20" s="24"/>
      <c r="H20" s="12"/>
      <c r="I20" s="7"/>
      <c r="J20" s="7"/>
    </row>
    <row r="21" spans="1:10" ht="13.5">
      <c r="A21" s="5"/>
      <c r="B21" s="21"/>
      <c r="C21" s="25" t="s">
        <v>26</v>
      </c>
      <c r="D21" s="6">
        <v>7880000</v>
      </c>
      <c r="E21" s="12"/>
      <c r="F21" s="12"/>
      <c r="G21" s="24"/>
      <c r="H21" s="12"/>
      <c r="I21" s="7"/>
      <c r="J21" s="7"/>
    </row>
    <row r="22" spans="1:10" ht="13.5">
      <c r="A22" s="5"/>
      <c r="B22" s="15"/>
      <c r="C22" s="26" t="s">
        <v>27</v>
      </c>
      <c r="D22" s="20">
        <v>2000000</v>
      </c>
      <c r="E22" s="12"/>
      <c r="F22" s="12"/>
      <c r="G22" s="12"/>
      <c r="H22" s="12"/>
      <c r="I22" s="7"/>
      <c r="J22" s="7"/>
    </row>
    <row r="23" spans="1:10" ht="13.5">
      <c r="A23" s="5"/>
      <c r="B23" s="11"/>
      <c r="C23" s="6"/>
      <c r="D23" s="20"/>
      <c r="E23" s="12"/>
      <c r="F23" s="12"/>
      <c r="G23" s="12"/>
      <c r="H23" s="12"/>
      <c r="I23" s="7"/>
      <c r="J23" s="7"/>
    </row>
    <row r="24" spans="1:10" ht="13.5">
      <c r="A24" s="5">
        <v>3</v>
      </c>
      <c r="B24" s="21" t="s">
        <v>35</v>
      </c>
      <c r="C24" s="6">
        <v>10000000</v>
      </c>
      <c r="D24" s="6">
        <f>SUM(D25)</f>
        <v>2000000</v>
      </c>
      <c r="E24" s="35">
        <f>(D24*100)/C24</f>
        <v>20</v>
      </c>
      <c r="F24" s="36">
        <v>0.044</v>
      </c>
      <c r="G24" s="34">
        <v>1</v>
      </c>
      <c r="H24" s="34">
        <v>1</v>
      </c>
      <c r="I24" s="7">
        <f>(H24*100)/G24-100</f>
        <v>0</v>
      </c>
      <c r="J24" s="7">
        <f>D24*((ROUND(F24*H24,4)))</f>
        <v>88000</v>
      </c>
    </row>
    <row r="25" spans="1:10" ht="13.5">
      <c r="A25" s="5"/>
      <c r="B25" s="15"/>
      <c r="C25" s="23" t="s">
        <v>30</v>
      </c>
      <c r="D25" s="20">
        <v>2000000</v>
      </c>
      <c r="E25" s="12"/>
      <c r="F25" s="12"/>
      <c r="G25" s="12"/>
      <c r="H25" s="12"/>
      <c r="I25" s="7"/>
      <c r="J25" s="7"/>
    </row>
    <row r="26" spans="1:10" ht="13.5">
      <c r="A26" s="5"/>
      <c r="B26" s="11"/>
      <c r="C26" s="6"/>
      <c r="D26" s="6"/>
      <c r="E26" s="12"/>
      <c r="F26" s="12"/>
      <c r="G26" s="12"/>
      <c r="H26" s="12"/>
      <c r="I26" s="7"/>
      <c r="J26" s="7"/>
    </row>
    <row r="27" spans="1:10" ht="13.5">
      <c r="A27" s="5">
        <v>4</v>
      </c>
      <c r="B27" s="21" t="s">
        <v>36</v>
      </c>
      <c r="C27" s="6">
        <v>50000000</v>
      </c>
      <c r="D27" s="6">
        <f>SUM(D28:D30)</f>
        <v>50000000</v>
      </c>
      <c r="E27" s="35">
        <f>(D27*100)/C27</f>
        <v>100</v>
      </c>
      <c r="F27" s="36">
        <v>0.029</v>
      </c>
      <c r="G27" s="34">
        <v>1</v>
      </c>
      <c r="H27" s="34">
        <v>1</v>
      </c>
      <c r="I27" s="7">
        <f>(H27*100)/G27-100</f>
        <v>0</v>
      </c>
      <c r="J27" s="7">
        <f>D27*((ROUND(F27*H27,4)))</f>
        <v>1450000</v>
      </c>
    </row>
    <row r="28" spans="1:10" ht="13.5">
      <c r="A28" s="5"/>
      <c r="B28" s="21"/>
      <c r="C28" s="6" t="s">
        <v>29</v>
      </c>
      <c r="D28" s="6">
        <v>40020000</v>
      </c>
      <c r="E28" s="12"/>
      <c r="F28" s="12"/>
      <c r="G28" s="24"/>
      <c r="H28" s="12"/>
      <c r="I28" s="7"/>
      <c r="J28" s="7"/>
    </row>
    <row r="29" spans="1:10" ht="13.5">
      <c r="A29" s="5"/>
      <c r="B29" s="21"/>
      <c r="C29" s="6" t="s">
        <v>26</v>
      </c>
      <c r="D29" s="6">
        <v>7980000</v>
      </c>
      <c r="E29" s="12"/>
      <c r="F29" s="12"/>
      <c r="G29" s="24"/>
      <c r="H29" s="12"/>
      <c r="I29" s="7"/>
      <c r="J29" s="7"/>
    </row>
    <row r="30" spans="1:10" ht="13.5">
      <c r="A30" s="5"/>
      <c r="B30" s="15"/>
      <c r="C30" s="23" t="s">
        <v>31</v>
      </c>
      <c r="D30" s="20">
        <v>2000000</v>
      </c>
      <c r="E30" s="12"/>
      <c r="F30" s="12"/>
      <c r="G30" s="12"/>
      <c r="H30" s="12"/>
      <c r="I30" s="7"/>
      <c r="J30" s="7"/>
    </row>
    <row r="31" spans="1:10" ht="13.5">
      <c r="A31" s="5"/>
      <c r="B31" s="11"/>
      <c r="C31" s="6"/>
      <c r="D31" s="20"/>
      <c r="E31" s="38"/>
      <c r="F31" s="12"/>
      <c r="G31" s="12"/>
      <c r="H31" s="12"/>
      <c r="I31" s="7"/>
      <c r="J31" s="7"/>
    </row>
    <row r="32" spans="1:10" ht="13.5">
      <c r="A32" s="17"/>
      <c r="B32" s="16" t="s">
        <v>12</v>
      </c>
      <c r="C32" s="19">
        <f>SUM(C10:C31)</f>
        <v>120000000</v>
      </c>
      <c r="D32" s="19">
        <f>SUM(D10,D19,D24,D27)</f>
        <v>107093000</v>
      </c>
      <c r="E32" s="37">
        <f>(D32*100)/C32</f>
        <v>89.24416666666667</v>
      </c>
      <c r="F32" s="13"/>
      <c r="G32" s="18"/>
      <c r="H32" s="18"/>
      <c r="I32" s="18"/>
      <c r="J32" s="39">
        <f>SUM(J10,J19,J24,J27)</f>
        <v>3049362.2</v>
      </c>
    </row>
    <row r="33" spans="3:5" ht="12.75">
      <c r="C33" s="14"/>
      <c r="E33" s="40"/>
    </row>
    <row r="34" spans="1:10" ht="13.5">
      <c r="A34" s="17"/>
      <c r="B34" s="16" t="s">
        <v>16</v>
      </c>
      <c r="C34" s="19">
        <f>SUM(C32)</f>
        <v>120000000</v>
      </c>
      <c r="D34" s="19">
        <f>SUM(D32)</f>
        <v>107093000</v>
      </c>
      <c r="E34" s="37">
        <f>(D34*100)/C34</f>
        <v>89.24416666666667</v>
      </c>
      <c r="F34" s="13"/>
      <c r="G34" s="18"/>
      <c r="H34" s="18"/>
      <c r="I34" s="18"/>
      <c r="J34" s="39">
        <f>SUM(J32)</f>
        <v>3049362.2</v>
      </c>
    </row>
    <row r="35" spans="2:3" ht="13.5">
      <c r="B35" s="5"/>
      <c r="C35" s="14"/>
    </row>
    <row r="36" spans="2:3" ht="13.5">
      <c r="B36" s="5"/>
      <c r="C36" s="14"/>
    </row>
    <row r="37" spans="2:3" ht="13.5">
      <c r="B37" s="5"/>
      <c r="C37" s="14"/>
    </row>
    <row r="38" spans="2:3" ht="13.5">
      <c r="B38" s="5"/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  <row r="152" ht="12.75">
      <c r="C152" s="14"/>
    </row>
    <row r="153" ht="12.75">
      <c r="C153" s="14"/>
    </row>
    <row r="154" ht="12.75">
      <c r="C154" s="14"/>
    </row>
    <row r="155" ht="12.75">
      <c r="C155" s="14"/>
    </row>
    <row r="156" ht="12.75">
      <c r="C156" s="14"/>
    </row>
    <row r="157" ht="12.75">
      <c r="C157" s="14"/>
    </row>
    <row r="158" ht="12.75">
      <c r="C158" s="14"/>
    </row>
    <row r="159" ht="12.75">
      <c r="C159" s="14"/>
    </row>
    <row r="160" ht="12.75">
      <c r="C160" s="14"/>
    </row>
    <row r="161" ht="12.75">
      <c r="C161" s="14"/>
    </row>
    <row r="162" ht="12.75">
      <c r="C162" s="14"/>
    </row>
    <row r="163" ht="12.75">
      <c r="C163" s="14"/>
    </row>
    <row r="164" ht="12.75">
      <c r="C164" s="14"/>
    </row>
    <row r="165" ht="12.75">
      <c r="C165" s="14"/>
    </row>
    <row r="166" ht="12.75">
      <c r="C166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2007-05-31T15:06:04Z</cp:lastPrinted>
  <dcterms:created xsi:type="dcterms:W3CDTF">2005-05-09T20:19:33Z</dcterms:created>
  <dcterms:modified xsi:type="dcterms:W3CDTF">2007-05-31T15:07:09Z</dcterms:modified>
  <cp:category/>
  <cp:version/>
  <cp:contentType/>
  <cp:contentStatus/>
</cp:coreProperties>
</file>