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<sst xmlns="http://schemas.openxmlformats.org/spreadsheetml/2006/main" count="55" uniqueCount="33">
  <si>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</si>
  <si>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</si>
  <si>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</si>
  <si>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</si>
  <si>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</si>
  <si>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</si>
  <si>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</si>
  <si>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</si>
  <si>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</si>
  <si>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</si>
  <si>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</si>
  <si>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</si>
  <si>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</si>
  <si>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</si>
  <si>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</si>
  <si>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</si>
  <si>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</si>
  <si>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</si>
  <si>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</si>
  <si>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BMCS</t>
  </si>
  <si>
    <t>BCMMT</t>
  </si>
  <si>
    <t>BBM UB</t>
  </si>
  <si>
    <t xml:space="preserve">                                    AVISO DE VENDA DE ARROZ EM CASCA Nº 481/07- 21/08/2007</t>
  </si>
  <si>
    <t>MT</t>
  </si>
  <si>
    <t xml:space="preserve">Claudia </t>
  </si>
  <si>
    <t>BBO</t>
  </si>
  <si>
    <t>Ipiranga do Norte</t>
  </si>
  <si>
    <t>BNM</t>
  </si>
  <si>
    <t>BBSB</t>
  </si>
  <si>
    <t>Paranaita</t>
  </si>
  <si>
    <t>Primavera do Leste</t>
  </si>
  <si>
    <t>Sinop</t>
  </si>
  <si>
    <t>Sorriso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</si>
</sst>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workbookViewId="0" topLeftCell="C4">
      <selection activeCell="D49" sqref="D49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23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24</v>
      </c>
      <c r="C10" s="6">
        <v>700000</v>
      </c>
      <c r="D10" s="22">
        <f>SUM(D11)</f>
        <v>700000</v>
      </c>
      <c r="E10" s="34">
        <f>(D10*100)/C10</f>
        <v>100</v>
      </c>
      <c r="F10" s="31">
        <v>0.302</v>
      </c>
      <c r="G10" s="31">
        <v>0.302</v>
      </c>
      <c r="H10" s="33">
        <f>((G10*100)/F10)-100</f>
        <v>0</v>
      </c>
      <c r="I10" s="7">
        <f>FLOOR(G10,0.00001)*D10</f>
        <v>211400.00000000003</v>
      </c>
    </row>
    <row r="11" spans="1:9" ht="13.5">
      <c r="A11" s="5"/>
      <c r="B11" s="27"/>
      <c r="C11" s="27" t="s">
        <v>25</v>
      </c>
      <c r="D11" s="22">
        <v>700000</v>
      </c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7" t="s">
        <v>26</v>
      </c>
      <c r="C13" s="6">
        <v>1251000</v>
      </c>
      <c r="D13" s="22">
        <f>SUM(D14:D17)</f>
        <v>1251000</v>
      </c>
      <c r="E13" s="34">
        <f>(D13*100)/C13</f>
        <v>100</v>
      </c>
      <c r="F13" s="31">
        <v>0.302</v>
      </c>
      <c r="G13" s="32">
        <v>0.308</v>
      </c>
      <c r="H13" s="7">
        <f>(G13*100)/F13-100</f>
        <v>1.9867549668874176</v>
      </c>
      <c r="I13" s="7">
        <f>FLOOR(G13,0.00001)*D13</f>
        <v>385308.00000000006</v>
      </c>
    </row>
    <row r="14" spans="1:9" ht="13.5">
      <c r="A14" s="5"/>
      <c r="B14" s="27"/>
      <c r="C14" s="27" t="s">
        <v>19</v>
      </c>
      <c r="D14" s="22">
        <v>360000</v>
      </c>
      <c r="E14" s="15"/>
      <c r="F14" s="15"/>
      <c r="G14" s="15"/>
      <c r="H14" s="7"/>
      <c r="I14" s="7"/>
    </row>
    <row r="15" spans="1:9" ht="13.5">
      <c r="A15" s="5"/>
      <c r="B15" s="27"/>
      <c r="C15" s="27" t="s">
        <v>27</v>
      </c>
      <c r="D15" s="22">
        <v>120000</v>
      </c>
      <c r="E15" s="15"/>
      <c r="F15" s="15"/>
      <c r="G15" s="15"/>
      <c r="H15" s="7"/>
      <c r="I15" s="7"/>
    </row>
    <row r="16" spans="1:9" ht="13.5">
      <c r="A16" s="5"/>
      <c r="B16" s="27"/>
      <c r="C16" s="27" t="s">
        <v>28</v>
      </c>
      <c r="D16" s="22">
        <v>39000</v>
      </c>
      <c r="E16" s="15"/>
      <c r="F16" s="15"/>
      <c r="G16" s="15"/>
      <c r="H16" s="7"/>
      <c r="I16" s="7"/>
    </row>
    <row r="17" spans="1:9" ht="13.5">
      <c r="A17" s="5"/>
      <c r="B17" s="27"/>
      <c r="C17" s="27" t="s">
        <v>25</v>
      </c>
      <c r="D17" s="22">
        <v>732000</v>
      </c>
      <c r="E17" s="15"/>
      <c r="F17" s="15"/>
      <c r="G17" s="15"/>
      <c r="H17" s="7"/>
      <c r="I17" s="7"/>
    </row>
    <row r="18" spans="1:9" ht="13.5">
      <c r="A18" s="5"/>
      <c r="B18" s="27"/>
      <c r="C18" s="27"/>
      <c r="D18" s="22"/>
      <c r="E18" s="15"/>
      <c r="F18" s="15"/>
      <c r="G18" s="15"/>
      <c r="H18" s="7"/>
      <c r="I18" s="7"/>
    </row>
    <row r="19" spans="1:9" ht="13.5">
      <c r="A19" s="5">
        <v>3</v>
      </c>
      <c r="B19" s="27" t="s">
        <v>29</v>
      </c>
      <c r="C19" s="6">
        <v>2097000</v>
      </c>
      <c r="D19" s="22">
        <f>SUM(D20:D23)</f>
        <v>850000</v>
      </c>
      <c r="E19" s="34">
        <f>(D19*100)/C19</f>
        <v>40.53409632808774</v>
      </c>
      <c r="F19" s="15">
        <v>0.319</v>
      </c>
      <c r="G19" s="15">
        <v>0.319</v>
      </c>
      <c r="H19" s="7">
        <f>(G19*100)/F19-100</f>
        <v>0</v>
      </c>
      <c r="I19" s="7">
        <f>FLOOR(G19,0.00001)*D19</f>
        <v>271150</v>
      </c>
    </row>
    <row r="20" spans="1:9" ht="13.5">
      <c r="A20" s="5"/>
      <c r="B20" s="27"/>
      <c r="C20" s="27" t="s">
        <v>19</v>
      </c>
      <c r="D20" s="22">
        <v>320000</v>
      </c>
      <c r="E20" s="15"/>
      <c r="F20" s="15"/>
      <c r="G20" s="15"/>
      <c r="H20" s="7"/>
      <c r="I20" s="7"/>
    </row>
    <row r="21" spans="1:9" ht="13.5">
      <c r="A21" s="5"/>
      <c r="B21" s="27"/>
      <c r="C21" s="27" t="s">
        <v>20</v>
      </c>
      <c r="D21" s="22">
        <v>200000</v>
      </c>
      <c r="E21" s="15"/>
      <c r="F21" s="15"/>
      <c r="G21" s="15"/>
      <c r="H21" s="7"/>
      <c r="I21" s="7"/>
    </row>
    <row r="22" spans="1:9" ht="13.5">
      <c r="A22" s="5"/>
      <c r="B22" s="27"/>
      <c r="C22" s="27" t="s">
        <v>27</v>
      </c>
      <c r="D22" s="22">
        <v>30000</v>
      </c>
      <c r="E22" s="15"/>
      <c r="F22" s="15"/>
      <c r="G22" s="15"/>
      <c r="H22" s="7"/>
      <c r="I22" s="7"/>
    </row>
    <row r="23" spans="1:9" ht="13.5">
      <c r="A23" s="5"/>
      <c r="B23" s="27"/>
      <c r="C23" s="27" t="s">
        <v>25</v>
      </c>
      <c r="D23" s="22">
        <v>300000</v>
      </c>
      <c r="E23" s="15"/>
      <c r="F23" s="15"/>
      <c r="G23" s="15"/>
      <c r="H23" s="7"/>
      <c r="I23" s="7"/>
    </row>
    <row r="24" spans="1:9" ht="13.5">
      <c r="A24" s="5"/>
      <c r="B24" s="27"/>
      <c r="C24" s="27"/>
      <c r="D24" s="22"/>
      <c r="E24" s="15"/>
      <c r="F24" s="15"/>
      <c r="G24" s="15"/>
      <c r="H24" s="7"/>
      <c r="I24" s="7"/>
    </row>
    <row r="25" spans="1:9" ht="13.5">
      <c r="A25" s="5">
        <v>4</v>
      </c>
      <c r="B25" s="27" t="s">
        <v>30</v>
      </c>
      <c r="C25" s="6">
        <v>1365000</v>
      </c>
      <c r="D25" s="22">
        <f>SUM(D26:D27)</f>
        <v>1365000</v>
      </c>
      <c r="E25" s="34">
        <f>(D25*100)/C25</f>
        <v>100</v>
      </c>
      <c r="F25" s="15">
        <v>0.284</v>
      </c>
      <c r="G25" s="15">
        <v>0.438</v>
      </c>
      <c r="H25" s="7">
        <f>(G25*100)/F25-100</f>
        <v>54.22535211267606</v>
      </c>
      <c r="I25" s="7">
        <f>FLOOR(G25,0.00001)*D25</f>
        <v>597870.0000000001</v>
      </c>
    </row>
    <row r="26" spans="1:9" ht="13.5">
      <c r="A26" s="5"/>
      <c r="B26" s="27"/>
      <c r="C26" s="27" t="s">
        <v>20</v>
      </c>
      <c r="D26" s="22">
        <v>1245000</v>
      </c>
      <c r="E26" s="15"/>
      <c r="F26" s="15"/>
      <c r="G26" s="15"/>
      <c r="H26" s="7"/>
      <c r="I26" s="7"/>
    </row>
    <row r="27" spans="1:9" ht="13.5">
      <c r="A27" s="5"/>
      <c r="B27" s="27"/>
      <c r="C27" s="27" t="s">
        <v>28</v>
      </c>
      <c r="D27" s="22">
        <v>120000</v>
      </c>
      <c r="E27" s="15"/>
      <c r="F27" s="15"/>
      <c r="G27" s="15"/>
      <c r="H27" s="7"/>
      <c r="I27" s="7"/>
    </row>
    <row r="28" spans="1:9" ht="13.5">
      <c r="A28" s="5"/>
      <c r="B28" s="27"/>
      <c r="C28" s="27"/>
      <c r="D28" s="22"/>
      <c r="E28" s="15"/>
      <c r="F28" s="15"/>
      <c r="G28" s="15"/>
      <c r="H28" s="7"/>
      <c r="I28" s="7"/>
    </row>
    <row r="29" spans="1:9" ht="13.5">
      <c r="A29" s="5">
        <v>5</v>
      </c>
      <c r="B29" s="27" t="s">
        <v>31</v>
      </c>
      <c r="C29" s="6">
        <v>4614329</v>
      </c>
      <c r="D29" s="22">
        <f>SUM(D30)</f>
        <v>339000</v>
      </c>
      <c r="E29" s="34">
        <f>(D29*100)/C29</f>
        <v>7.346680308231164</v>
      </c>
      <c r="F29" s="15">
        <v>0.24</v>
      </c>
      <c r="G29" s="15">
        <v>0.393</v>
      </c>
      <c r="H29" s="7">
        <f>(G29*100)/F29-100</f>
        <v>63.75000000000003</v>
      </c>
      <c r="I29" s="7">
        <f>FLOOR(G29,0.00001)*D29</f>
        <v>133227</v>
      </c>
    </row>
    <row r="30" spans="1:9" ht="13.5">
      <c r="A30" s="5"/>
      <c r="B30" s="27"/>
      <c r="C30" s="27" t="s">
        <v>20</v>
      </c>
      <c r="D30" s="22">
        <v>339000</v>
      </c>
      <c r="E30" s="15"/>
      <c r="F30" s="15"/>
      <c r="G30" s="15"/>
      <c r="H30" s="7"/>
      <c r="I30" s="7"/>
    </row>
    <row r="31" spans="1:9" ht="13.5">
      <c r="A31" s="5"/>
      <c r="B31" s="27"/>
      <c r="C31" s="27"/>
      <c r="D31" s="22"/>
      <c r="E31" s="15"/>
      <c r="F31" s="15"/>
      <c r="G31" s="15"/>
      <c r="H31" s="7"/>
      <c r="I31" s="7"/>
    </row>
    <row r="32" spans="1:9" ht="13.5">
      <c r="A32" s="5">
        <v>6</v>
      </c>
      <c r="B32" s="27" t="s">
        <v>31</v>
      </c>
      <c r="C32" s="6">
        <v>1420897</v>
      </c>
      <c r="D32" s="22">
        <f>SUM(D33)</f>
        <v>60000</v>
      </c>
      <c r="E32" s="34">
        <f>(D32*100)/C32</f>
        <v>4.222684684393028</v>
      </c>
      <c r="F32" s="15">
        <v>0.24</v>
      </c>
      <c r="G32" s="15">
        <v>0.36</v>
      </c>
      <c r="H32" s="7">
        <f>(G32*100)/F32-100</f>
        <v>50</v>
      </c>
      <c r="I32" s="7">
        <f>FLOOR(G32,0.00001)*D32</f>
        <v>21600.000000000004</v>
      </c>
    </row>
    <row r="33" spans="1:9" ht="13.5">
      <c r="A33" s="5"/>
      <c r="B33" s="27"/>
      <c r="C33" s="27" t="s">
        <v>19</v>
      </c>
      <c r="D33" s="22">
        <v>60000</v>
      </c>
      <c r="E33" s="15"/>
      <c r="F33" s="15"/>
      <c r="G33" s="15"/>
      <c r="H33" s="7"/>
      <c r="I33" s="7"/>
    </row>
    <row r="34" spans="1:9" ht="13.5">
      <c r="A34" s="5"/>
      <c r="B34" s="27"/>
      <c r="C34" s="27"/>
      <c r="D34" s="22"/>
      <c r="E34" s="15"/>
      <c r="F34" s="15"/>
      <c r="G34" s="15"/>
      <c r="H34" s="7"/>
      <c r="I34" s="7"/>
    </row>
    <row r="35" spans="1:9" ht="13.5">
      <c r="A35" s="5">
        <v>7</v>
      </c>
      <c r="B35" s="27" t="s">
        <v>31</v>
      </c>
      <c r="C35" s="6">
        <v>3607714</v>
      </c>
      <c r="D35" s="22">
        <f>SUM(D36:D39)</f>
        <v>3607714</v>
      </c>
      <c r="E35" s="34">
        <f>(D35*100)/C35</f>
        <v>100</v>
      </c>
      <c r="F35" s="15">
        <v>0.282</v>
      </c>
      <c r="G35" s="15">
        <v>0.33</v>
      </c>
      <c r="H35" s="7">
        <f>(G35*100)/F35-100</f>
        <v>17.021276595744695</v>
      </c>
      <c r="I35" s="7">
        <f>FLOOR(G35,0.00001)*D35</f>
        <v>1190545.62</v>
      </c>
    </row>
    <row r="36" spans="1:9" ht="13.5">
      <c r="A36" s="5"/>
      <c r="B36" s="27"/>
      <c r="C36" s="27" t="s">
        <v>19</v>
      </c>
      <c r="D36" s="22">
        <v>60000</v>
      </c>
      <c r="E36" s="15"/>
      <c r="F36" s="15"/>
      <c r="G36" s="15"/>
      <c r="H36" s="7"/>
      <c r="I36" s="7"/>
    </row>
    <row r="37" spans="1:9" ht="13.5">
      <c r="A37" s="5"/>
      <c r="B37" s="27"/>
      <c r="C37" s="27" t="s">
        <v>20</v>
      </c>
      <c r="D37" s="22">
        <v>2058000</v>
      </c>
      <c r="E37" s="15"/>
      <c r="F37" s="15"/>
      <c r="G37" s="15"/>
      <c r="H37" s="7"/>
      <c r="I37" s="7"/>
    </row>
    <row r="38" spans="1:9" ht="13.5">
      <c r="A38" s="5"/>
      <c r="B38" s="27"/>
      <c r="C38" s="27" t="s">
        <v>25</v>
      </c>
      <c r="D38" s="22">
        <v>1449714</v>
      </c>
      <c r="E38" s="15"/>
      <c r="F38" s="15"/>
      <c r="G38" s="15"/>
      <c r="H38" s="7"/>
      <c r="I38" s="7"/>
    </row>
    <row r="39" spans="1:9" ht="13.5">
      <c r="A39" s="5"/>
      <c r="B39" s="27"/>
      <c r="C39" s="27" t="s">
        <v>21</v>
      </c>
      <c r="D39" s="22">
        <v>40000</v>
      </c>
      <c r="E39" s="15"/>
      <c r="F39" s="15"/>
      <c r="G39" s="15"/>
      <c r="H39" s="7"/>
      <c r="I39" s="7"/>
    </row>
    <row r="40" spans="1:9" ht="13.5">
      <c r="A40" s="5"/>
      <c r="B40" s="27"/>
      <c r="C40" s="27"/>
      <c r="D40" s="22"/>
      <c r="E40" s="15"/>
      <c r="F40" s="15"/>
      <c r="G40" s="15"/>
      <c r="H40" s="7"/>
      <c r="I40" s="7"/>
    </row>
    <row r="41" spans="1:9" ht="13.5">
      <c r="A41" s="5">
        <v>8</v>
      </c>
      <c r="B41" s="27" t="s">
        <v>32</v>
      </c>
      <c r="C41" s="6">
        <v>680000</v>
      </c>
      <c r="D41" s="22">
        <f>SUM(D42:D45)</f>
        <v>680000</v>
      </c>
      <c r="E41" s="34">
        <f>(D41*100)/C41</f>
        <v>100</v>
      </c>
      <c r="F41" s="15">
        <v>0.305</v>
      </c>
      <c r="G41" s="15">
        <v>0.365</v>
      </c>
      <c r="H41" s="7">
        <f>(G41*100)/F41-100</f>
        <v>19.67213114754098</v>
      </c>
      <c r="I41" s="7">
        <f>FLOOR(G41,0.00001)*D41</f>
        <v>248200.00000000003</v>
      </c>
    </row>
    <row r="42" spans="1:9" ht="13.5">
      <c r="A42" s="5"/>
      <c r="B42" s="27"/>
      <c r="C42" s="27" t="s">
        <v>19</v>
      </c>
      <c r="D42" s="22">
        <v>30000</v>
      </c>
      <c r="E42" s="15"/>
      <c r="F42" s="15"/>
      <c r="G42" s="15"/>
      <c r="H42" s="7"/>
      <c r="I42" s="7"/>
    </row>
    <row r="43" spans="1:9" ht="13.5">
      <c r="A43" s="5"/>
      <c r="B43" s="27"/>
      <c r="C43" s="27" t="s">
        <v>20</v>
      </c>
      <c r="D43" s="22">
        <v>40000</v>
      </c>
      <c r="E43" s="15"/>
      <c r="F43" s="15"/>
      <c r="G43" s="15"/>
      <c r="H43" s="7"/>
      <c r="I43" s="7"/>
    </row>
    <row r="44" spans="1:9" ht="13.5">
      <c r="A44" s="5"/>
      <c r="B44" s="27"/>
      <c r="C44" s="27" t="s">
        <v>27</v>
      </c>
      <c r="D44" s="22">
        <v>140000</v>
      </c>
      <c r="E44" s="15"/>
      <c r="F44" s="15"/>
      <c r="G44" s="15"/>
      <c r="H44" s="7"/>
      <c r="I44" s="7"/>
    </row>
    <row r="45" spans="1:9" ht="13.5">
      <c r="A45" s="5"/>
      <c r="B45" s="27"/>
      <c r="C45" s="27" t="s">
        <v>25</v>
      </c>
      <c r="D45" s="22">
        <v>470000</v>
      </c>
      <c r="E45" s="15"/>
      <c r="F45" s="15"/>
      <c r="G45" s="15"/>
      <c r="H45" s="7"/>
      <c r="I45" s="7"/>
    </row>
    <row r="46" spans="1:9" ht="13.5">
      <c r="A46" s="5"/>
      <c r="B46" s="27"/>
      <c r="C46" s="6"/>
      <c r="D46" s="6"/>
      <c r="E46" s="15"/>
      <c r="F46" s="15"/>
      <c r="G46" s="15"/>
      <c r="H46" s="7"/>
      <c r="I46" s="7"/>
    </row>
    <row r="47" spans="1:9" ht="13.5">
      <c r="A47" s="11"/>
      <c r="B47" s="17" t="s">
        <v>14</v>
      </c>
      <c r="C47" s="12">
        <f>SUM(C9:C46)</f>
        <v>15735940</v>
      </c>
      <c r="D47" s="20">
        <f>SUM(D10,D13,D19,D25,D29,D32,D35,D41)</f>
        <v>8852714</v>
      </c>
      <c r="E47" s="28">
        <f>(D47*100)/C47</f>
        <v>56.25792930069637</v>
      </c>
      <c r="F47" s="21"/>
      <c r="G47" s="21"/>
      <c r="H47" s="13"/>
      <c r="I47" s="29">
        <f>SUM(I9:I46)</f>
        <v>3059300.62</v>
      </c>
    </row>
    <row r="48" spans="1:9" ht="13.5">
      <c r="A48" s="5"/>
      <c r="B48" s="14"/>
      <c r="C48" s="6"/>
      <c r="D48" s="6"/>
      <c r="E48" s="26"/>
      <c r="F48" s="15"/>
      <c r="G48" s="15"/>
      <c r="H48" s="7"/>
      <c r="I48" s="7"/>
    </row>
    <row r="49" spans="1:9" ht="13.5">
      <c r="A49" s="18"/>
      <c r="B49" s="17" t="s">
        <v>12</v>
      </c>
      <c r="C49" s="20">
        <f>SUM(C47)</f>
        <v>15735940</v>
      </c>
      <c r="D49" s="20">
        <f>SUM(D47)</f>
        <v>8852714</v>
      </c>
      <c r="E49" s="25">
        <f>(D49*100)/C49</f>
        <v>56.25792930069637</v>
      </c>
      <c r="F49" s="19"/>
      <c r="G49" s="19"/>
      <c r="H49" s="19"/>
      <c r="I49" s="30">
        <f>SUM(I47)</f>
        <v>3059300.62</v>
      </c>
    </row>
    <row r="50" ht="12.75">
      <c r="C50" s="16"/>
    </row>
    <row r="51" ht="12.75">
      <c r="C51" s="16"/>
    </row>
    <row r="52" spans="2:3" ht="13.5">
      <c r="B52" s="5"/>
      <c r="C52" s="16"/>
    </row>
    <row r="53" spans="2:3" ht="13.5">
      <c r="B53" s="5"/>
      <c r="C53" s="16"/>
    </row>
    <row r="54" spans="2:3" ht="13.5">
      <c r="B54" s="5"/>
      <c r="C54" s="16"/>
    </row>
    <row r="55" spans="2:3" ht="13.5">
      <c r="B55" s="5"/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2007-08-23T21:38:46Z</dcterms:modified>
  <cp:category/>
  <cp:version/>
  <cp:contentType/>
  <cp:contentStatus/>
</cp:coreProperties>
</file>