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2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<sst xmlns="http://schemas.openxmlformats.org/spreadsheetml/2006/main" count="77" uniqueCount="37">
  <si>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</si>
  <si>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</si>
  <si>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</si>
  <si>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</si>
  <si>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</si>
  <si>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</si>
  <si>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</si>
  <si>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</si>
  <si>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</si>
  <si>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</si>
  <si>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</si>
  <si>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</si>
  <si>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</si>
  <si>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</si>
  <si>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</si>
  <si>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</si>
  <si>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</si>
  <si>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</si>
  <si>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</si>
  <si>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- Nº 042/08 - 12/02/2008</t>
  </si>
  <si>
    <t>RS</t>
  </si>
  <si>
    <t>Camaquã</t>
  </si>
  <si>
    <t>Bage</t>
  </si>
  <si>
    <t>Pelotas</t>
  </si>
  <si>
    <t>Rosario do Sul</t>
  </si>
  <si>
    <t>Santa Maria</t>
  </si>
  <si>
    <t>Uruguaiana</t>
  </si>
  <si>
    <t>Capão do Leão</t>
  </si>
  <si>
    <t>Dom Pedrito</t>
  </si>
  <si>
    <t>Agudo</t>
  </si>
  <si>
    <t>Jaguarão</t>
  </si>
  <si>
    <t>Dona Francisca</t>
  </si>
  <si>
    <t>RETIRADO</t>
  </si>
  <si>
    <t>BBM RS</t>
  </si>
  <si>
    <t>BMS</t>
  </si>
  <si>
    <t>BIMU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</si>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</sst>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0"/>
  <sheetViews>
    <sheetView tabSelected="1" workbookViewId="0" topLeftCell="A67">
      <selection activeCell="I84" sqref="I84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31340</v>
      </c>
      <c r="D10" s="21">
        <f>SUM(D11:D11)</f>
        <v>0</v>
      </c>
      <c r="E10" s="28">
        <f>(D10*100)/C10</f>
        <v>0</v>
      </c>
      <c r="F10" s="29">
        <v>0.4942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32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22</v>
      </c>
      <c r="C13" s="6">
        <v>235000</v>
      </c>
      <c r="D13" s="21">
        <f>SUM(D14:D14)</f>
        <v>235000</v>
      </c>
      <c r="E13" s="28">
        <f>(D13*100)/C13</f>
        <v>100</v>
      </c>
      <c r="F13" s="29">
        <v>0.51</v>
      </c>
      <c r="G13" s="30">
        <v>0.51</v>
      </c>
      <c r="H13" s="27">
        <f>((G13*100)/F13)-100</f>
        <v>0</v>
      </c>
      <c r="I13" s="7">
        <f>FLOOR(G13,0.00001)*D13</f>
        <v>119850</v>
      </c>
    </row>
    <row r="14" spans="1:9" ht="13.5">
      <c r="A14" s="5"/>
      <c r="B14" s="24"/>
      <c r="C14" s="6" t="s">
        <v>33</v>
      </c>
      <c r="D14" s="21">
        <v>235000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23</v>
      </c>
      <c r="C16" s="6">
        <v>4023207</v>
      </c>
      <c r="D16" s="21">
        <f>SUM(D17:D18)</f>
        <v>2700000</v>
      </c>
      <c r="E16" s="28">
        <f>(D16*100)/C16</f>
        <v>67.11064083950937</v>
      </c>
      <c r="F16" s="29">
        <v>0.51</v>
      </c>
      <c r="G16" s="30">
        <v>0.51</v>
      </c>
      <c r="H16" s="27">
        <f>((G16*100)/F16)-100</f>
        <v>0</v>
      </c>
      <c r="I16" s="7">
        <f>FLOOR(G16,0.00001)*D16</f>
        <v>1377000</v>
      </c>
    </row>
    <row r="17" spans="1:9" ht="13.5">
      <c r="A17" s="5"/>
      <c r="B17" s="24"/>
      <c r="C17" s="6" t="s">
        <v>34</v>
      </c>
      <c r="D17" s="21">
        <v>2550000</v>
      </c>
      <c r="E17" s="28"/>
      <c r="F17" s="29"/>
      <c r="G17" s="30"/>
      <c r="H17" s="27"/>
      <c r="I17" s="7"/>
    </row>
    <row r="18" spans="1:9" ht="13.5">
      <c r="A18" s="5"/>
      <c r="B18" s="24"/>
      <c r="C18" s="6" t="s">
        <v>33</v>
      </c>
      <c r="D18" s="21">
        <v>150000</v>
      </c>
      <c r="E18" s="28"/>
      <c r="F18" s="29"/>
      <c r="G18" s="30"/>
      <c r="H18" s="27"/>
      <c r="I18" s="7"/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5">
        <v>4</v>
      </c>
      <c r="B20" s="24" t="s">
        <v>24</v>
      </c>
      <c r="C20" s="6">
        <v>1355019</v>
      </c>
      <c r="D20" s="21">
        <f>SUM(D21:D21)</f>
        <v>1355019</v>
      </c>
      <c r="E20" s="28">
        <f>(D20*100)/C20</f>
        <v>100</v>
      </c>
      <c r="F20" s="29">
        <v>0.51</v>
      </c>
      <c r="G20" s="30">
        <v>0.51</v>
      </c>
      <c r="H20" s="27">
        <f>((G20*100)/F20)-100</f>
        <v>0</v>
      </c>
      <c r="I20" s="7">
        <f>FLOOR(G20,0.00001)*D20</f>
        <v>691059.6900000001</v>
      </c>
    </row>
    <row r="21" spans="1:9" ht="13.5">
      <c r="A21" s="5"/>
      <c r="B21" s="24"/>
      <c r="C21" s="6" t="s">
        <v>36</v>
      </c>
      <c r="D21" s="21">
        <v>1355019</v>
      </c>
      <c r="E21" s="28"/>
      <c r="F21" s="29"/>
      <c r="G21" s="30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5">
        <v>5</v>
      </c>
      <c r="B23" s="24" t="s">
        <v>25</v>
      </c>
      <c r="C23" s="6">
        <v>435950</v>
      </c>
      <c r="D23" s="21">
        <f>SUM(D24:D24)</f>
        <v>0</v>
      </c>
      <c r="E23" s="28">
        <f>(D23*100)/C23</f>
        <v>0</v>
      </c>
      <c r="F23" s="29">
        <v>0.4942</v>
      </c>
      <c r="G23" s="30"/>
      <c r="H23" s="27">
        <v>0</v>
      </c>
      <c r="I23" s="7">
        <f>FLOOR(G23,0.00001)*D23</f>
        <v>0</v>
      </c>
    </row>
    <row r="24" spans="1:9" ht="13.5">
      <c r="A24" s="5"/>
      <c r="B24" s="24"/>
      <c r="C24" s="6" t="s">
        <v>32</v>
      </c>
      <c r="D24" s="21"/>
      <c r="E24" s="28"/>
      <c r="F24" s="29"/>
      <c r="G24" s="30"/>
      <c r="H24" s="27"/>
      <c r="I24" s="7"/>
    </row>
    <row r="25" spans="1:9" ht="13.5">
      <c r="A25" s="5"/>
      <c r="B25" s="24"/>
      <c r="C25" s="6"/>
      <c r="D25" s="6"/>
      <c r="E25" s="14"/>
      <c r="F25" s="29"/>
      <c r="G25" s="29"/>
      <c r="H25" s="7"/>
      <c r="I25" s="7"/>
    </row>
    <row r="26" spans="1:9" ht="13.5">
      <c r="A26" s="5">
        <v>6</v>
      </c>
      <c r="B26" s="24" t="s">
        <v>21</v>
      </c>
      <c r="C26" s="6">
        <v>58140</v>
      </c>
      <c r="D26" s="21">
        <f>SUM(D27:D27)</f>
        <v>58140</v>
      </c>
      <c r="E26" s="28">
        <f>(D26*100)/C26</f>
        <v>100</v>
      </c>
      <c r="F26" s="29">
        <v>0.51</v>
      </c>
      <c r="G26" s="30">
        <v>0.51</v>
      </c>
      <c r="H26" s="27">
        <f>((G26*100)/F26)-100</f>
        <v>0</v>
      </c>
      <c r="I26" s="7">
        <f>FLOOR(G26,0.00001)*D26</f>
        <v>29651.4</v>
      </c>
    </row>
    <row r="27" spans="1:9" ht="13.5">
      <c r="A27" s="5"/>
      <c r="B27" s="24"/>
      <c r="C27" s="6" t="s">
        <v>33</v>
      </c>
      <c r="D27" s="21">
        <v>58140</v>
      </c>
      <c r="E27" s="28"/>
      <c r="F27" s="29"/>
      <c r="G27" s="30"/>
      <c r="H27" s="27"/>
      <c r="I27" s="7"/>
    </row>
    <row r="28" spans="1:9" ht="13.5">
      <c r="A28" s="5"/>
      <c r="B28" s="24"/>
      <c r="C28" s="6"/>
      <c r="D28" s="6"/>
      <c r="E28" s="14"/>
      <c r="F28" s="29"/>
      <c r="G28" s="29"/>
      <c r="H28" s="7"/>
      <c r="I28" s="7"/>
    </row>
    <row r="29" spans="1:9" ht="13.5">
      <c r="A29" s="5">
        <v>7</v>
      </c>
      <c r="B29" s="24" t="s">
        <v>26</v>
      </c>
      <c r="C29" s="6">
        <v>35800</v>
      </c>
      <c r="D29" s="21">
        <f>SUM(D30:D30)</f>
        <v>35800</v>
      </c>
      <c r="E29" s="28">
        <f>(D29*100)/C29</f>
        <v>100</v>
      </c>
      <c r="F29" s="29">
        <v>0.4625</v>
      </c>
      <c r="G29" s="30">
        <v>0.4625</v>
      </c>
      <c r="H29" s="27">
        <f>((G29*100)/F29)-100</f>
        <v>0</v>
      </c>
      <c r="I29" s="7">
        <f>FLOOR(G29,0.00001)*D29</f>
        <v>16557.5</v>
      </c>
    </row>
    <row r="30" spans="1:9" ht="13.5">
      <c r="A30" s="5"/>
      <c r="B30" s="24"/>
      <c r="C30" s="6" t="s">
        <v>35</v>
      </c>
      <c r="D30" s="21">
        <v>35800</v>
      </c>
      <c r="E30" s="28"/>
      <c r="F30" s="29"/>
      <c r="G30" s="30"/>
      <c r="H30" s="27"/>
      <c r="I30" s="7"/>
    </row>
    <row r="31" spans="1:9" ht="13.5">
      <c r="A31" s="5"/>
      <c r="B31" s="24"/>
      <c r="C31" s="6"/>
      <c r="D31" s="6"/>
      <c r="E31" s="14"/>
      <c r="F31" s="29"/>
      <c r="G31" s="29"/>
      <c r="H31" s="7"/>
      <c r="I31" s="7"/>
    </row>
    <row r="32" spans="1:9" ht="13.5">
      <c r="A32" s="5">
        <v>8</v>
      </c>
      <c r="B32" s="24" t="s">
        <v>26</v>
      </c>
      <c r="C32" s="6">
        <v>300000</v>
      </c>
      <c r="D32" s="21">
        <f>SUM(D33:D33)</f>
        <v>0</v>
      </c>
      <c r="E32" s="28">
        <f>(D32*100)/C32</f>
        <v>0</v>
      </c>
      <c r="F32" s="29">
        <v>0.4942</v>
      </c>
      <c r="G32" s="30"/>
      <c r="H32" s="27">
        <v>0</v>
      </c>
      <c r="I32" s="7">
        <f>FLOOR(G32,0.00001)*D32</f>
        <v>0</v>
      </c>
    </row>
    <row r="33" spans="1:9" ht="13.5">
      <c r="A33" s="5"/>
      <c r="B33" s="24"/>
      <c r="C33" s="6" t="s">
        <v>32</v>
      </c>
      <c r="D33" s="21"/>
      <c r="E33" s="28"/>
      <c r="F33" s="29"/>
      <c r="G33" s="30"/>
      <c r="H33" s="27"/>
      <c r="I33" s="7"/>
    </row>
    <row r="34" spans="1:9" ht="13.5">
      <c r="A34" s="5"/>
      <c r="B34" s="24"/>
      <c r="C34" s="6"/>
      <c r="D34" s="6"/>
      <c r="E34" s="14"/>
      <c r="F34" s="29"/>
      <c r="G34" s="29"/>
      <c r="H34" s="7"/>
      <c r="I34" s="7"/>
    </row>
    <row r="35" spans="1:9" ht="13.5">
      <c r="A35" s="5">
        <v>9</v>
      </c>
      <c r="B35" s="24" t="s">
        <v>26</v>
      </c>
      <c r="C35" s="6">
        <v>128900</v>
      </c>
      <c r="D35" s="21">
        <f>SUM(D36:D36)</f>
        <v>0</v>
      </c>
      <c r="E35" s="28">
        <f>(D35*100)/C35</f>
        <v>0</v>
      </c>
      <c r="F35" s="29">
        <v>0.4942</v>
      </c>
      <c r="G35" s="30"/>
      <c r="H35" s="27">
        <v>0</v>
      </c>
      <c r="I35" s="7">
        <f>FLOOR(G35,0.00001)*D35</f>
        <v>0</v>
      </c>
    </row>
    <row r="36" spans="1:9" ht="13.5">
      <c r="A36" s="5"/>
      <c r="B36" s="24"/>
      <c r="C36" s="6" t="s">
        <v>32</v>
      </c>
      <c r="D36" s="21"/>
      <c r="E36" s="28"/>
      <c r="F36" s="29"/>
      <c r="G36" s="30"/>
      <c r="H36" s="27"/>
      <c r="I36" s="7"/>
    </row>
    <row r="37" spans="1:9" ht="13.5">
      <c r="A37" s="5"/>
      <c r="B37" s="24"/>
      <c r="C37" s="6"/>
      <c r="D37" s="6"/>
      <c r="E37" s="14"/>
      <c r="F37" s="29"/>
      <c r="G37" s="29"/>
      <c r="H37" s="7"/>
      <c r="I37" s="7"/>
    </row>
    <row r="38" spans="1:9" ht="13.5">
      <c r="A38" s="5">
        <v>10</v>
      </c>
      <c r="B38" s="24" t="s">
        <v>27</v>
      </c>
      <c r="C38" s="6">
        <v>1875000</v>
      </c>
      <c r="D38" s="21">
        <f>SUM(D39:D39)</f>
        <v>1875000</v>
      </c>
      <c r="E38" s="28">
        <f>(D38*100)/C38</f>
        <v>100</v>
      </c>
      <c r="F38" s="29">
        <v>0.51</v>
      </c>
      <c r="G38" s="30">
        <v>0.552</v>
      </c>
      <c r="H38" s="27">
        <f>((G38*100)/F38)-100</f>
        <v>8.235294117647058</v>
      </c>
      <c r="I38" s="7">
        <f>FLOOR(G38,0.00001)*D38</f>
        <v>1035000.0000000001</v>
      </c>
    </row>
    <row r="39" spans="1:9" ht="13.5">
      <c r="A39" s="5"/>
      <c r="B39" s="24"/>
      <c r="C39" s="6" t="s">
        <v>33</v>
      </c>
      <c r="D39" s="21">
        <v>1875000</v>
      </c>
      <c r="E39" s="28"/>
      <c r="F39" s="29"/>
      <c r="G39" s="30"/>
      <c r="H39" s="27"/>
      <c r="I39" s="7"/>
    </row>
    <row r="40" spans="1:9" ht="13.5">
      <c r="A40" s="5"/>
      <c r="B40" s="24"/>
      <c r="C40" s="6"/>
      <c r="D40" s="6"/>
      <c r="E40" s="14"/>
      <c r="F40" s="29"/>
      <c r="G40" s="29"/>
      <c r="H40" s="7"/>
      <c r="I40" s="7"/>
    </row>
    <row r="41" spans="1:9" ht="13.5">
      <c r="A41" s="5">
        <v>11</v>
      </c>
      <c r="B41" s="24" t="s">
        <v>26</v>
      </c>
      <c r="C41" s="6">
        <v>89200</v>
      </c>
      <c r="D41" s="21">
        <f>SUM(D42:D42)</f>
        <v>89200</v>
      </c>
      <c r="E41" s="28">
        <f>(D41*100)/C41</f>
        <v>100</v>
      </c>
      <c r="F41" s="29">
        <v>0.4625</v>
      </c>
      <c r="G41" s="30">
        <v>0.4625</v>
      </c>
      <c r="H41" s="27">
        <f>((G41*100)/F41)-100</f>
        <v>0</v>
      </c>
      <c r="I41" s="7">
        <f>FLOOR(G41,0.00001)*D41</f>
        <v>41255</v>
      </c>
    </row>
    <row r="42" spans="1:9" ht="13.5">
      <c r="A42" s="5"/>
      <c r="B42" s="24"/>
      <c r="C42" s="6" t="s">
        <v>35</v>
      </c>
      <c r="D42" s="21">
        <v>89200</v>
      </c>
      <c r="E42" s="28"/>
      <c r="F42" s="29"/>
      <c r="G42" s="30"/>
      <c r="H42" s="27"/>
      <c r="I42" s="7"/>
    </row>
    <row r="43" spans="1:9" ht="13.5">
      <c r="A43" s="5"/>
      <c r="B43" s="24"/>
      <c r="C43" s="6"/>
      <c r="D43" s="6"/>
      <c r="E43" s="14"/>
      <c r="F43" s="29"/>
      <c r="G43" s="29"/>
      <c r="H43" s="7"/>
      <c r="I43" s="7"/>
    </row>
    <row r="44" spans="1:9" ht="13.5">
      <c r="A44" s="5">
        <v>12</v>
      </c>
      <c r="B44" s="24" t="s">
        <v>28</v>
      </c>
      <c r="C44" s="6">
        <v>1140000</v>
      </c>
      <c r="D44" s="21">
        <f>SUM(D45:D46)</f>
        <v>825000</v>
      </c>
      <c r="E44" s="28">
        <f>(D44*100)/C44</f>
        <v>72.36842105263158</v>
      </c>
      <c r="F44" s="29">
        <v>0.4942</v>
      </c>
      <c r="G44" s="30">
        <v>0.4942</v>
      </c>
      <c r="H44" s="27">
        <f>((G44*100)/F44)-100</f>
        <v>0</v>
      </c>
      <c r="I44" s="7">
        <f>FLOOR(G44,0.00001)*D44</f>
        <v>407715</v>
      </c>
    </row>
    <row r="45" spans="1:9" ht="13.5">
      <c r="A45" s="5"/>
      <c r="B45" s="24"/>
      <c r="C45" s="6" t="s">
        <v>34</v>
      </c>
      <c r="D45" s="21">
        <v>375000</v>
      </c>
      <c r="E45" s="28"/>
      <c r="F45" s="29"/>
      <c r="G45" s="30"/>
      <c r="H45" s="27"/>
      <c r="I45" s="7"/>
    </row>
    <row r="46" spans="1:9" ht="13.5">
      <c r="A46" s="5"/>
      <c r="B46" s="24"/>
      <c r="C46" s="6" t="s">
        <v>33</v>
      </c>
      <c r="D46" s="21">
        <v>450000</v>
      </c>
      <c r="E46" s="28"/>
      <c r="F46" s="29"/>
      <c r="G46" s="30"/>
      <c r="H46" s="27"/>
      <c r="I46" s="7"/>
    </row>
    <row r="47" spans="1:9" ht="13.5">
      <c r="A47" s="5"/>
      <c r="B47" s="24"/>
      <c r="C47" s="6"/>
      <c r="D47" s="6"/>
      <c r="E47" s="14"/>
      <c r="F47" s="29"/>
      <c r="G47" s="29"/>
      <c r="H47" s="7"/>
      <c r="I47" s="7"/>
    </row>
    <row r="48" spans="1:9" ht="13.5">
      <c r="A48" s="5">
        <v>13</v>
      </c>
      <c r="B48" s="24" t="s">
        <v>31</v>
      </c>
      <c r="C48" s="6">
        <v>468740</v>
      </c>
      <c r="D48" s="21">
        <f>SUM(D49:D49)</f>
        <v>0</v>
      </c>
      <c r="E48" s="28">
        <f>(D48*100)/C48</f>
        <v>0</v>
      </c>
      <c r="F48" s="29">
        <v>0.4845</v>
      </c>
      <c r="G48" s="30"/>
      <c r="H48" s="27">
        <v>0</v>
      </c>
      <c r="I48" s="7">
        <f>FLOOR(G48,0.00001)*D48</f>
        <v>0</v>
      </c>
    </row>
    <row r="49" spans="1:9" ht="13.5">
      <c r="A49" s="5"/>
      <c r="B49" s="24"/>
      <c r="C49" s="6" t="s">
        <v>32</v>
      </c>
      <c r="D49" s="21"/>
      <c r="E49" s="28"/>
      <c r="F49" s="29"/>
      <c r="G49" s="30"/>
      <c r="H49" s="27"/>
      <c r="I49" s="7"/>
    </row>
    <row r="50" spans="1:9" ht="13.5">
      <c r="A50" s="5"/>
      <c r="B50" s="24"/>
      <c r="C50" s="6"/>
      <c r="D50" s="6"/>
      <c r="E50" s="14"/>
      <c r="F50" s="29"/>
      <c r="G50" s="29"/>
      <c r="H50" s="7"/>
      <c r="I50" s="7"/>
    </row>
    <row r="51" spans="1:9" ht="13.5">
      <c r="A51" s="5">
        <v>14</v>
      </c>
      <c r="B51" s="24" t="s">
        <v>23</v>
      </c>
      <c r="C51" s="6">
        <v>4567469</v>
      </c>
      <c r="D51" s="21">
        <f>SUM(D52:D53)</f>
        <v>1975000</v>
      </c>
      <c r="E51" s="28">
        <f>(D51*100)/C51</f>
        <v>43.24057809697231</v>
      </c>
      <c r="F51" s="29">
        <v>0.51</v>
      </c>
      <c r="G51" s="30">
        <v>0.51</v>
      </c>
      <c r="H51" s="27">
        <f>((G51*100)/F51)-100</f>
        <v>0</v>
      </c>
      <c r="I51" s="7">
        <f>FLOOR(G51,0.00001)*D51</f>
        <v>1007250</v>
      </c>
    </row>
    <row r="52" spans="1:9" ht="13.5">
      <c r="A52" s="5"/>
      <c r="B52" s="24"/>
      <c r="C52" s="6" t="s">
        <v>34</v>
      </c>
      <c r="D52" s="21">
        <v>975000</v>
      </c>
      <c r="E52" s="28"/>
      <c r="F52" s="29"/>
      <c r="G52" s="30"/>
      <c r="H52" s="27"/>
      <c r="I52" s="7"/>
    </row>
    <row r="53" spans="1:9" ht="13.5">
      <c r="A53" s="5"/>
      <c r="B53" s="24"/>
      <c r="C53" s="6" t="s">
        <v>33</v>
      </c>
      <c r="D53" s="21">
        <v>1000000</v>
      </c>
      <c r="E53" s="28"/>
      <c r="F53" s="29"/>
      <c r="G53" s="30"/>
      <c r="H53" s="27"/>
      <c r="I53" s="7"/>
    </row>
    <row r="54" spans="1:9" ht="13.5">
      <c r="A54" s="5"/>
      <c r="B54" s="24"/>
      <c r="C54" s="6"/>
      <c r="D54" s="6"/>
      <c r="E54" s="14"/>
      <c r="F54" s="29"/>
      <c r="G54" s="29"/>
      <c r="H54" s="7"/>
      <c r="I54" s="7"/>
    </row>
    <row r="55" spans="1:9" ht="13.5">
      <c r="A55" s="5">
        <v>15</v>
      </c>
      <c r="B55" s="24" t="s">
        <v>26</v>
      </c>
      <c r="C55" s="6">
        <v>875000</v>
      </c>
      <c r="D55" s="21">
        <f>SUM(D56:D56)</f>
        <v>875000</v>
      </c>
      <c r="E55" s="28">
        <f>(D55*100)/C55</f>
        <v>100</v>
      </c>
      <c r="F55" s="29">
        <v>0.4942</v>
      </c>
      <c r="G55" s="30">
        <v>0.4942</v>
      </c>
      <c r="H55" s="27">
        <f>((G55*100)/F55)-100</f>
        <v>0</v>
      </c>
      <c r="I55" s="7">
        <f>FLOOR(G55,0.00001)*D55</f>
        <v>432425</v>
      </c>
    </row>
    <row r="56" spans="1:9" ht="13.5">
      <c r="A56" s="5"/>
      <c r="B56" s="24"/>
      <c r="C56" s="6" t="s">
        <v>35</v>
      </c>
      <c r="D56" s="21">
        <v>875000</v>
      </c>
      <c r="E56" s="28"/>
      <c r="F56" s="29"/>
      <c r="G56" s="30"/>
      <c r="H56" s="27"/>
      <c r="I56" s="7"/>
    </row>
    <row r="57" spans="1:9" ht="13.5">
      <c r="A57" s="5"/>
      <c r="B57" s="24"/>
      <c r="C57" s="6"/>
      <c r="D57" s="6"/>
      <c r="E57" s="14"/>
      <c r="F57" s="29"/>
      <c r="G57" s="29"/>
      <c r="H57" s="7"/>
      <c r="I57" s="7"/>
    </row>
    <row r="58" spans="1:9" ht="13.5">
      <c r="A58" s="5">
        <v>16</v>
      </c>
      <c r="B58" s="24" t="s">
        <v>26</v>
      </c>
      <c r="C58" s="6">
        <v>3245000</v>
      </c>
      <c r="D58" s="21">
        <f>SUM(D59:D59)</f>
        <v>500000</v>
      </c>
      <c r="E58" s="28">
        <f>(D58*100)/C58</f>
        <v>15.408320493066256</v>
      </c>
      <c r="F58" s="29">
        <v>0.4942</v>
      </c>
      <c r="G58" s="30">
        <v>0.4943</v>
      </c>
      <c r="H58" s="27">
        <f>((G58*100)/F58)-100</f>
        <v>0.020234722784309156</v>
      </c>
      <c r="I58" s="7">
        <f>FLOOR(G58,0.00001)*D58</f>
        <v>247150</v>
      </c>
    </row>
    <row r="59" spans="1:9" ht="13.5">
      <c r="A59" s="5"/>
      <c r="B59" s="24"/>
      <c r="C59" s="6" t="s">
        <v>35</v>
      </c>
      <c r="D59" s="21">
        <v>500000</v>
      </c>
      <c r="E59" s="28"/>
      <c r="F59" s="29"/>
      <c r="G59" s="30"/>
      <c r="H59" s="27"/>
      <c r="I59" s="7"/>
    </row>
    <row r="60" spans="1:9" ht="13.5">
      <c r="A60" s="5"/>
      <c r="B60" s="24"/>
      <c r="C60" s="6"/>
      <c r="D60" s="6"/>
      <c r="E60" s="14"/>
      <c r="F60" s="29"/>
      <c r="G60" s="29"/>
      <c r="H60" s="7"/>
      <c r="I60" s="7"/>
    </row>
    <row r="61" spans="1:9" ht="13.5">
      <c r="A61" s="5">
        <v>17</v>
      </c>
      <c r="B61" s="24" t="s">
        <v>29</v>
      </c>
      <c r="C61" s="6">
        <v>450000</v>
      </c>
      <c r="D61" s="21">
        <f>SUM(D62:D62)</f>
        <v>450000</v>
      </c>
      <c r="E61" s="28">
        <f>(D61*100)/C61</f>
        <v>100</v>
      </c>
      <c r="F61" s="29">
        <v>0.51</v>
      </c>
      <c r="G61" s="30">
        <v>0.515</v>
      </c>
      <c r="H61" s="27">
        <f>((G61*100)/F61)-100</f>
        <v>0.9803921568627487</v>
      </c>
      <c r="I61" s="7">
        <f>FLOOR(G61,0.00001)*D61</f>
        <v>231750</v>
      </c>
    </row>
    <row r="62" spans="1:9" ht="13.5">
      <c r="A62" s="5"/>
      <c r="B62" s="24"/>
      <c r="C62" s="6" t="s">
        <v>33</v>
      </c>
      <c r="D62" s="21">
        <v>450000</v>
      </c>
      <c r="E62" s="28"/>
      <c r="F62" s="29"/>
      <c r="G62" s="30"/>
      <c r="H62" s="27"/>
      <c r="I62" s="7"/>
    </row>
    <row r="63" spans="1:9" ht="13.5">
      <c r="A63" s="5"/>
      <c r="B63" s="24"/>
      <c r="C63" s="6"/>
      <c r="D63" s="6"/>
      <c r="E63" s="14"/>
      <c r="F63" s="29"/>
      <c r="G63" s="29"/>
      <c r="H63" s="7"/>
      <c r="I63" s="7"/>
    </row>
    <row r="64" spans="1:9" ht="13.5">
      <c r="A64" s="5">
        <v>18</v>
      </c>
      <c r="B64" s="24" t="s">
        <v>21</v>
      </c>
      <c r="C64" s="6">
        <v>1175520</v>
      </c>
      <c r="D64" s="21">
        <f>SUM(D65:D65)</f>
        <v>1175520</v>
      </c>
      <c r="E64" s="28">
        <f>(D64*100)/C64</f>
        <v>100</v>
      </c>
      <c r="F64" s="29">
        <v>0.51</v>
      </c>
      <c r="G64" s="30">
        <v>0.51</v>
      </c>
      <c r="H64" s="27">
        <f>((G64*100)/F64)-100</f>
        <v>0</v>
      </c>
      <c r="I64" s="7">
        <f>FLOOR(G64,0.00001)*D64</f>
        <v>599515.2</v>
      </c>
    </row>
    <row r="65" spans="1:9" ht="13.5">
      <c r="A65" s="5"/>
      <c r="B65" s="24"/>
      <c r="C65" s="6" t="s">
        <v>33</v>
      </c>
      <c r="D65" s="21">
        <v>1175520</v>
      </c>
      <c r="E65" s="28"/>
      <c r="F65" s="29"/>
      <c r="G65" s="30"/>
      <c r="H65" s="27"/>
      <c r="I65" s="7"/>
    </row>
    <row r="66" spans="1:9" ht="13.5">
      <c r="A66" s="5"/>
      <c r="B66" s="24"/>
      <c r="C66" s="6"/>
      <c r="D66" s="6"/>
      <c r="E66" s="14"/>
      <c r="F66" s="29"/>
      <c r="G66" s="29"/>
      <c r="H66" s="7"/>
      <c r="I66" s="7"/>
    </row>
    <row r="67" spans="1:9" ht="13.5">
      <c r="A67" s="5">
        <v>19</v>
      </c>
      <c r="B67" s="24" t="s">
        <v>30</v>
      </c>
      <c r="C67" s="6">
        <v>151112</v>
      </c>
      <c r="D67" s="21">
        <f>SUM(D68:D68)</f>
        <v>0</v>
      </c>
      <c r="E67" s="28">
        <f>(D67*100)/C67</f>
        <v>0</v>
      </c>
      <c r="F67" s="29">
        <v>0.5258</v>
      </c>
      <c r="G67" s="30"/>
      <c r="H67" s="27">
        <v>0</v>
      </c>
      <c r="I67" s="7">
        <f>FLOOR(G67,0.00001)*D67</f>
        <v>0</v>
      </c>
    </row>
    <row r="68" spans="1:9" ht="13.5">
      <c r="A68" s="5"/>
      <c r="B68" s="24"/>
      <c r="C68" s="6" t="s">
        <v>32</v>
      </c>
      <c r="D68" s="21"/>
      <c r="E68" s="28"/>
      <c r="F68" s="29"/>
      <c r="G68" s="30"/>
      <c r="H68" s="27"/>
      <c r="I68" s="7"/>
    </row>
    <row r="69" spans="1:9" ht="13.5">
      <c r="A69" s="5"/>
      <c r="B69" s="24"/>
      <c r="C69" s="6"/>
      <c r="D69" s="6"/>
      <c r="E69" s="14"/>
      <c r="F69" s="29"/>
      <c r="G69" s="29"/>
      <c r="H69" s="7"/>
      <c r="I69" s="7"/>
    </row>
    <row r="70" spans="1:9" ht="13.5">
      <c r="A70" s="5">
        <v>20</v>
      </c>
      <c r="B70" s="24" t="s">
        <v>23</v>
      </c>
      <c r="C70" s="6">
        <v>718735</v>
      </c>
      <c r="D70" s="21">
        <f>SUM(D71:D71)</f>
        <v>718735</v>
      </c>
      <c r="E70" s="28">
        <f>(D70*100)/C70</f>
        <v>100</v>
      </c>
      <c r="F70" s="29">
        <v>0.51</v>
      </c>
      <c r="G70" s="30">
        <v>0.5193</v>
      </c>
      <c r="H70" s="27">
        <f>((G70*100)/F70)-100</f>
        <v>1.82352941176471</v>
      </c>
      <c r="I70" s="7">
        <f>FLOOR(G70,0.00001)*D70</f>
        <v>373239.08550000004</v>
      </c>
    </row>
    <row r="71" spans="1:9" ht="13.5">
      <c r="A71" s="5"/>
      <c r="B71" s="24"/>
      <c r="C71" s="6" t="s">
        <v>34</v>
      </c>
      <c r="D71" s="21">
        <v>718735</v>
      </c>
      <c r="E71" s="28"/>
      <c r="F71" s="29"/>
      <c r="G71" s="30"/>
      <c r="H71" s="27"/>
      <c r="I71" s="7"/>
    </row>
    <row r="72" spans="1:9" ht="13.5">
      <c r="A72" s="5"/>
      <c r="B72" s="24"/>
      <c r="C72" s="6"/>
      <c r="D72" s="6"/>
      <c r="E72" s="14"/>
      <c r="F72" s="29"/>
      <c r="G72" s="29"/>
      <c r="H72" s="7"/>
      <c r="I72" s="7"/>
    </row>
    <row r="73" spans="1:9" ht="13.5">
      <c r="A73" s="5">
        <v>21</v>
      </c>
      <c r="B73" s="24" t="s">
        <v>25</v>
      </c>
      <c r="C73" s="6">
        <v>610000</v>
      </c>
      <c r="D73" s="21">
        <f>SUM(D74:D74)</f>
        <v>50000</v>
      </c>
      <c r="E73" s="28">
        <f>(D73*100)/C73</f>
        <v>8.19672131147541</v>
      </c>
      <c r="F73" s="29">
        <v>0.4942</v>
      </c>
      <c r="G73" s="30">
        <v>0.4942</v>
      </c>
      <c r="H73" s="27">
        <f>((G73*100)/F73)-100</f>
        <v>0</v>
      </c>
      <c r="I73" s="7">
        <f>FLOOR(G73,0.00001)*D73</f>
        <v>24710</v>
      </c>
    </row>
    <row r="74" spans="1:9" ht="13.5">
      <c r="A74" s="5"/>
      <c r="B74" s="24"/>
      <c r="C74" s="6" t="s">
        <v>33</v>
      </c>
      <c r="D74" s="21">
        <v>50000</v>
      </c>
      <c r="E74" s="28"/>
      <c r="F74" s="29"/>
      <c r="G74" s="30"/>
      <c r="H74" s="27"/>
      <c r="I74" s="7"/>
    </row>
    <row r="75" spans="1:9" ht="13.5">
      <c r="A75" s="5"/>
      <c r="B75" s="24"/>
      <c r="C75" s="6"/>
      <c r="D75" s="6"/>
      <c r="E75" s="14"/>
      <c r="F75" s="29"/>
      <c r="G75" s="29"/>
      <c r="H75" s="7"/>
      <c r="I75" s="7"/>
    </row>
    <row r="76" spans="1:9" ht="13.5">
      <c r="A76" s="5">
        <v>22</v>
      </c>
      <c r="B76" s="24" t="s">
        <v>26</v>
      </c>
      <c r="C76" s="6">
        <v>1977150</v>
      </c>
      <c r="D76" s="21">
        <f>SUM(D77:D79)</f>
        <v>1977150</v>
      </c>
      <c r="E76" s="28">
        <f>(D76*100)/C76</f>
        <v>100</v>
      </c>
      <c r="F76" s="29">
        <v>0.4625</v>
      </c>
      <c r="G76" s="30">
        <v>0.4637</v>
      </c>
      <c r="H76" s="27">
        <f>((G76*100)/F76)-100</f>
        <v>0.2594594594594497</v>
      </c>
      <c r="I76" s="7">
        <f>FLOOR(G76,0.00001)*D76</f>
        <v>916804.4550000001</v>
      </c>
    </row>
    <row r="77" spans="1:9" ht="13.5">
      <c r="A77" s="5"/>
      <c r="B77" s="24"/>
      <c r="C77" s="6" t="s">
        <v>36</v>
      </c>
      <c r="D77" s="21">
        <v>600000</v>
      </c>
      <c r="E77" s="28"/>
      <c r="F77" s="29"/>
      <c r="G77" s="30"/>
      <c r="H77" s="27"/>
      <c r="I77" s="7"/>
    </row>
    <row r="78" spans="1:9" ht="13.5">
      <c r="A78" s="5"/>
      <c r="B78" s="24"/>
      <c r="C78" s="6" t="s">
        <v>34</v>
      </c>
      <c r="D78" s="21">
        <v>375000</v>
      </c>
      <c r="E78" s="28"/>
      <c r="F78" s="29"/>
      <c r="G78" s="30"/>
      <c r="H78" s="27"/>
      <c r="I78" s="7"/>
    </row>
    <row r="79" spans="1:9" ht="13.5">
      <c r="A79" s="5"/>
      <c r="B79" s="24"/>
      <c r="C79" s="6" t="s">
        <v>33</v>
      </c>
      <c r="D79" s="21">
        <v>1002150</v>
      </c>
      <c r="E79" s="28"/>
      <c r="F79" s="29"/>
      <c r="G79" s="30"/>
      <c r="H79" s="27"/>
      <c r="I79" s="7"/>
    </row>
    <row r="80" spans="1:9" ht="13.5">
      <c r="A80" s="5"/>
      <c r="B80" s="24"/>
      <c r="C80" s="6"/>
      <c r="D80" s="6"/>
      <c r="E80" s="14"/>
      <c r="F80" s="29"/>
      <c r="G80" s="29"/>
      <c r="H80" s="7"/>
      <c r="I80" s="7"/>
    </row>
    <row r="81" spans="1:9" ht="13.5">
      <c r="A81" s="5">
        <v>23</v>
      </c>
      <c r="B81" s="24" t="s">
        <v>31</v>
      </c>
      <c r="C81" s="6">
        <v>370804</v>
      </c>
      <c r="D81" s="21">
        <f>SUM(D82:D82)</f>
        <v>0</v>
      </c>
      <c r="E81" s="28">
        <f>(D81*100)/C81</f>
        <v>0</v>
      </c>
      <c r="F81" s="29">
        <v>0.4625</v>
      </c>
      <c r="G81" s="30"/>
      <c r="H81" s="27">
        <v>0</v>
      </c>
      <c r="I81" s="7">
        <f>FLOOR(G81,0.00001)*D81</f>
        <v>0</v>
      </c>
    </row>
    <row r="82" spans="1:9" ht="13.5">
      <c r="A82" s="5"/>
      <c r="B82" s="24"/>
      <c r="C82" s="6" t="s">
        <v>32</v>
      </c>
      <c r="D82" s="21"/>
      <c r="E82" s="28"/>
      <c r="F82" s="29"/>
      <c r="G82" s="30"/>
      <c r="H82" s="27"/>
      <c r="I82" s="7"/>
    </row>
    <row r="83" spans="1:9" ht="13.5">
      <c r="A83" s="5"/>
      <c r="B83" s="24"/>
      <c r="C83" s="6"/>
      <c r="D83" s="6"/>
      <c r="E83" s="14"/>
      <c r="F83" s="29"/>
      <c r="G83" s="29"/>
      <c r="H83" s="7"/>
      <c r="I83" s="7"/>
    </row>
    <row r="84" spans="1:9" ht="13.5">
      <c r="A84" s="11"/>
      <c r="B84" s="16" t="s">
        <v>14</v>
      </c>
      <c r="C84" s="12">
        <f>SUM(C10:C83)</f>
        <v>24317086</v>
      </c>
      <c r="D84" s="19">
        <f>SUM(D10+D13+D16+D20+D23+D26+D29+D32+D35+D38+D41+D44+D48+D51+D55+D58+D61+D64+D67+D70+D73+D76+D81)</f>
        <v>14894564</v>
      </c>
      <c r="E84" s="25">
        <f>(D84*100)/C84</f>
        <v>61.25143448520107</v>
      </c>
      <c r="F84" s="20"/>
      <c r="G84" s="20"/>
      <c r="H84" s="13"/>
      <c r="I84" s="26">
        <f>SUM(I10:I83)</f>
        <v>7550932.3305</v>
      </c>
    </row>
    <row r="85" ht="12.75">
      <c r="C85" s="15"/>
    </row>
    <row r="86" spans="1:9" ht="13.5">
      <c r="A86" s="17"/>
      <c r="B86" s="16" t="s">
        <v>12</v>
      </c>
      <c r="C86" s="19">
        <f>SUM(C84)</f>
        <v>24317086</v>
      </c>
      <c r="D86" s="19">
        <f>SUM(D84)</f>
        <v>14894564</v>
      </c>
      <c r="E86" s="25">
        <f>(D86*100)/C86</f>
        <v>61.25143448520107</v>
      </c>
      <c r="F86" s="18"/>
      <c r="G86" s="18"/>
      <c r="H86" s="18"/>
      <c r="I86" s="26">
        <f>SUM(I84)</f>
        <v>7550932.3305</v>
      </c>
    </row>
    <row r="87" ht="12.75">
      <c r="C87" s="15"/>
    </row>
    <row r="88" ht="12.75">
      <c r="C88" s="15"/>
    </row>
    <row r="89" spans="2:3" ht="13.5">
      <c r="B89" s="5"/>
      <c r="C89" s="15"/>
    </row>
    <row r="90" spans="2:3" ht="13.5">
      <c r="B90" s="5"/>
      <c r="C90" s="15"/>
    </row>
    <row r="91" spans="2:3" ht="13.5">
      <c r="B91" s="5"/>
      <c r="C91" s="15"/>
    </row>
    <row r="92" spans="2:3" ht="13.5">
      <c r="B92" s="5"/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2008-02-12T16:57:45Z</dcterms:modified>
  <cp:category/>
  <cp:version/>
  <cp:contentType/>
  <cp:contentStatus/>
</cp:coreProperties>
</file>