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<sst xmlns="http://schemas.openxmlformats.org/spreadsheetml/2006/main" count="51" uniqueCount="31">
  <si>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</si>
  <si>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</si>
  <si>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</si>
  <si>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</si>
  <si>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</si>
  <si>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</si>
  <si>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</si>
  <si>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</si>
  <si>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</si>
  <si>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</si>
  <si>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</si>
  <si>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</si>
  <si>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</si>
  <si>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</si>
  <si>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</si>
  <si>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</si>
  <si>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</si>
  <si>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</si>
  <si>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</si>
  <si>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</si>
  <si>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Camaquã</t>
  </si>
  <si>
    <t>Pelotas</t>
  </si>
  <si>
    <t>Rosario do Sul</t>
  </si>
  <si>
    <t>Uruguaiana</t>
  </si>
  <si>
    <t>Dom Pedrito</t>
  </si>
  <si>
    <t>AVISO DE VENDA DE ARROZ EM CASCA - Nº 043/08 - 12/02/2008</t>
  </si>
  <si>
    <t>RETIRADO</t>
  </si>
  <si>
    <t>BBM RS</t>
  </si>
  <si>
    <t>BMS</t>
  </si>
  <si>
    <t>BNM</t>
  </si>
  <si>
    <t>BIMU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</si>
</sst>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1"/>
  <sheetViews>
    <sheetView tabSelected="1" workbookViewId="0" topLeftCell="A23">
      <selection activeCell="D46" sqref="D46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86580</v>
      </c>
      <c r="D10" s="21">
        <f>SUM(D11:D11)</f>
        <v>0</v>
      </c>
      <c r="E10" s="28">
        <f>(D10*100)/C10</f>
        <v>0</v>
      </c>
      <c r="F10" s="29">
        <v>0.4942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26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20</v>
      </c>
      <c r="C13" s="6">
        <v>492490</v>
      </c>
      <c r="D13" s="21">
        <f>SUM(D14:D14)</f>
        <v>265000</v>
      </c>
      <c r="E13" s="28">
        <f>(D13*100)/C13</f>
        <v>53.8081991512518</v>
      </c>
      <c r="F13" s="29">
        <v>0.51</v>
      </c>
      <c r="G13" s="30">
        <v>0.51</v>
      </c>
      <c r="H13" s="27">
        <f>((G13*100)/F13)-100</f>
        <v>0</v>
      </c>
      <c r="I13" s="7">
        <f>FLOOR(G13,0.00001)*D13</f>
        <v>135150</v>
      </c>
    </row>
    <row r="14" spans="1:9" ht="13.5">
      <c r="A14" s="5"/>
      <c r="B14" s="24"/>
      <c r="C14" s="6" t="s">
        <v>27</v>
      </c>
      <c r="D14" s="21">
        <v>265000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20</v>
      </c>
      <c r="C16" s="6">
        <v>14930</v>
      </c>
      <c r="D16" s="21">
        <f>SUM(D17:D17)</f>
        <v>0</v>
      </c>
      <c r="E16" s="28">
        <f>(D16*100)/C16</f>
        <v>0</v>
      </c>
      <c r="F16" s="29">
        <v>0.51</v>
      </c>
      <c r="G16" s="30"/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26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24</v>
      </c>
      <c r="C19" s="6">
        <v>2700000</v>
      </c>
      <c r="D19" s="21">
        <f>SUM(D20:D21)</f>
        <v>1325000</v>
      </c>
      <c r="E19" s="28">
        <f>(D19*100)/C19</f>
        <v>49.074074074074076</v>
      </c>
      <c r="F19" s="29">
        <v>0.4942</v>
      </c>
      <c r="G19" s="30">
        <v>0.4942</v>
      </c>
      <c r="H19" s="27">
        <f>((G19*100)/F19)-100</f>
        <v>0</v>
      </c>
      <c r="I19" s="7">
        <f>FLOOR(G19,0.00001)*D19</f>
        <v>654815</v>
      </c>
    </row>
    <row r="20" spans="1:9" ht="13.5">
      <c r="A20" s="5"/>
      <c r="B20" s="24"/>
      <c r="C20" s="6" t="s">
        <v>28</v>
      </c>
      <c r="D20" s="21">
        <v>125000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27</v>
      </c>
      <c r="D21" s="21">
        <v>1200000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5</v>
      </c>
      <c r="B23" s="24" t="s">
        <v>21</v>
      </c>
      <c r="C23" s="6">
        <v>2074000</v>
      </c>
      <c r="D23" s="21">
        <f>SUM(D24:D25)</f>
        <v>2074000</v>
      </c>
      <c r="E23" s="28">
        <f>(D23*100)/C23</f>
        <v>100</v>
      </c>
      <c r="F23" s="29">
        <v>0.5259</v>
      </c>
      <c r="G23" s="30">
        <v>0.5259</v>
      </c>
      <c r="H23" s="27">
        <f>((G23*100)/F23)-100</f>
        <v>0</v>
      </c>
      <c r="I23" s="7">
        <f>FLOOR(G23,0.00001)*D23</f>
        <v>1090716.6</v>
      </c>
    </row>
    <row r="24" spans="1:9" ht="13.5">
      <c r="A24" s="5"/>
      <c r="B24" s="24"/>
      <c r="C24" s="6" t="s">
        <v>28</v>
      </c>
      <c r="D24" s="21">
        <v>1850000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27</v>
      </c>
      <c r="D25" s="21">
        <v>224000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6</v>
      </c>
      <c r="B27" s="24" t="s">
        <v>22</v>
      </c>
      <c r="C27" s="6">
        <v>602000</v>
      </c>
      <c r="D27" s="21">
        <f>SUM(D28:D29)</f>
        <v>602000</v>
      </c>
      <c r="E27" s="28">
        <f>(D27*100)/C27</f>
        <v>100</v>
      </c>
      <c r="F27" s="29">
        <v>0.51</v>
      </c>
      <c r="G27" s="30">
        <v>0.5105</v>
      </c>
      <c r="H27" s="27">
        <f>((G27*100)/F27)-100</f>
        <v>0.09803921568627061</v>
      </c>
      <c r="I27" s="7">
        <f>FLOOR(G27,0.00001)*D27</f>
        <v>307321.00000000006</v>
      </c>
    </row>
    <row r="28" spans="1:9" ht="13.5">
      <c r="A28" s="5"/>
      <c r="B28" s="24"/>
      <c r="C28" s="6" t="s">
        <v>28</v>
      </c>
      <c r="D28" s="21">
        <v>111000</v>
      </c>
      <c r="E28" s="28"/>
      <c r="F28" s="29"/>
      <c r="G28" s="30"/>
      <c r="H28" s="27"/>
      <c r="I28" s="7"/>
    </row>
    <row r="29" spans="1:9" ht="13.5">
      <c r="A29" s="5"/>
      <c r="B29" s="24"/>
      <c r="C29" s="6" t="s">
        <v>27</v>
      </c>
      <c r="D29" s="21">
        <v>491000</v>
      </c>
      <c r="E29" s="28"/>
      <c r="F29" s="29"/>
      <c r="G29" s="30"/>
      <c r="H29" s="27"/>
      <c r="I29" s="7"/>
    </row>
    <row r="30" spans="1:9" ht="13.5">
      <c r="A30" s="5"/>
      <c r="B30" s="24"/>
      <c r="C30" s="6"/>
      <c r="D30" s="6"/>
      <c r="E30" s="14"/>
      <c r="F30" s="29"/>
      <c r="G30" s="29"/>
      <c r="H30" s="7"/>
      <c r="I30" s="7"/>
    </row>
    <row r="31" spans="1:9" ht="13.5">
      <c r="A31" s="5">
        <v>7</v>
      </c>
      <c r="B31" s="24" t="s">
        <v>22</v>
      </c>
      <c r="C31" s="6">
        <v>2489750</v>
      </c>
      <c r="D31" s="21">
        <f>SUM(D32:D32)</f>
        <v>650000</v>
      </c>
      <c r="E31" s="28">
        <f>(D31*100)/C31</f>
        <v>26.107038859323225</v>
      </c>
      <c r="F31" s="29">
        <v>0.51</v>
      </c>
      <c r="G31" s="30">
        <v>0.51</v>
      </c>
      <c r="H31" s="27">
        <f>((G31*100)/F31)-100</f>
        <v>0</v>
      </c>
      <c r="I31" s="7">
        <f>FLOOR(G31,0.00001)*D31</f>
        <v>331500</v>
      </c>
    </row>
    <row r="32" spans="1:9" ht="13.5">
      <c r="A32" s="5"/>
      <c r="B32" s="24"/>
      <c r="C32" s="6" t="s">
        <v>29</v>
      </c>
      <c r="D32" s="21">
        <v>650000</v>
      </c>
      <c r="E32" s="28"/>
      <c r="F32" s="29"/>
      <c r="G32" s="30"/>
      <c r="H32" s="27"/>
      <c r="I32" s="7"/>
    </row>
    <row r="33" spans="1:9" ht="13.5">
      <c r="A33" s="5"/>
      <c r="B33" s="24"/>
      <c r="C33" s="6"/>
      <c r="D33" s="6"/>
      <c r="E33" s="14"/>
      <c r="F33" s="29"/>
      <c r="G33" s="29"/>
      <c r="H33" s="7"/>
      <c r="I33" s="7"/>
    </row>
    <row r="34" spans="1:9" ht="13.5">
      <c r="A34" s="5">
        <v>8</v>
      </c>
      <c r="B34" s="24" t="s">
        <v>23</v>
      </c>
      <c r="C34" s="6">
        <v>648000</v>
      </c>
      <c r="D34" s="21">
        <f>SUM(D35:D36)</f>
        <v>648000</v>
      </c>
      <c r="E34" s="28">
        <f>(D34*100)/C34</f>
        <v>100</v>
      </c>
      <c r="F34" s="29">
        <v>0.4942</v>
      </c>
      <c r="G34" s="30">
        <v>0.4942</v>
      </c>
      <c r="H34" s="27">
        <f>((G34*100)/F34)-100</f>
        <v>0</v>
      </c>
      <c r="I34" s="7">
        <f>FLOOR(G34,0.00001)*D34</f>
        <v>320241.60000000003</v>
      </c>
    </row>
    <row r="35" spans="1:9" ht="13.5">
      <c r="A35" s="5"/>
      <c r="B35" s="24"/>
      <c r="C35" s="6" t="s">
        <v>29</v>
      </c>
      <c r="D35" s="21">
        <v>448000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30</v>
      </c>
      <c r="D36" s="21">
        <v>200000</v>
      </c>
      <c r="E36" s="28"/>
      <c r="F36" s="29"/>
      <c r="G36" s="30"/>
      <c r="H36" s="27"/>
      <c r="I36" s="7"/>
    </row>
    <row r="37" spans="1:9" ht="13.5">
      <c r="A37" s="5"/>
      <c r="B37" s="24"/>
      <c r="C37" s="6"/>
      <c r="D37" s="6"/>
      <c r="E37" s="14"/>
      <c r="F37" s="29"/>
      <c r="G37" s="29"/>
      <c r="H37" s="7"/>
      <c r="I37" s="7"/>
    </row>
    <row r="38" spans="1:9" ht="13.5">
      <c r="A38" s="5">
        <v>9</v>
      </c>
      <c r="B38" s="24" t="s">
        <v>23</v>
      </c>
      <c r="C38" s="6">
        <v>2280000</v>
      </c>
      <c r="D38" s="21">
        <f>SUM(D39:D39)</f>
        <v>500000</v>
      </c>
      <c r="E38" s="28">
        <f>(D38*100)/C38</f>
        <v>21.92982456140351</v>
      </c>
      <c r="F38" s="29">
        <v>0.4942</v>
      </c>
      <c r="G38" s="30">
        <v>0.4942</v>
      </c>
      <c r="H38" s="27">
        <f>((G38*100)/F38)-100</f>
        <v>0</v>
      </c>
      <c r="I38" s="7">
        <f>FLOOR(G38,0.00001)*D38</f>
        <v>247100</v>
      </c>
    </row>
    <row r="39" spans="1:9" ht="13.5">
      <c r="A39" s="5"/>
      <c r="B39" s="24"/>
      <c r="C39" s="6" t="s">
        <v>30</v>
      </c>
      <c r="D39" s="21">
        <v>500000</v>
      </c>
      <c r="E39" s="28"/>
      <c r="F39" s="29"/>
      <c r="G39" s="30"/>
      <c r="H39" s="27"/>
      <c r="I39" s="7"/>
    </row>
    <row r="40" spans="1:9" ht="13.5">
      <c r="A40" s="5"/>
      <c r="B40" s="24"/>
      <c r="C40" s="6"/>
      <c r="D40" s="6"/>
      <c r="E40" s="14"/>
      <c r="F40" s="29"/>
      <c r="G40" s="29"/>
      <c r="H40" s="7"/>
      <c r="I40" s="7"/>
    </row>
    <row r="41" spans="1:9" ht="13.5">
      <c r="A41" s="5">
        <v>10</v>
      </c>
      <c r="B41" s="24" t="s">
        <v>23</v>
      </c>
      <c r="C41" s="6">
        <v>561600</v>
      </c>
      <c r="D41" s="21">
        <f>SUM(D42:D43)</f>
        <v>561600</v>
      </c>
      <c r="E41" s="28">
        <f>(D41*100)/C41</f>
        <v>100</v>
      </c>
      <c r="F41" s="29">
        <v>0.4625</v>
      </c>
      <c r="G41" s="30">
        <v>0.4625</v>
      </c>
      <c r="H41" s="27">
        <f>((G41*100)/F41)-100</f>
        <v>0</v>
      </c>
      <c r="I41" s="7">
        <f>FLOOR(G41,0.00001)*D41</f>
        <v>259740</v>
      </c>
    </row>
    <row r="42" spans="1:9" ht="13.5">
      <c r="A42" s="5"/>
      <c r="B42" s="24"/>
      <c r="C42" s="6" t="s">
        <v>28</v>
      </c>
      <c r="D42" s="21">
        <v>81000</v>
      </c>
      <c r="E42" s="28"/>
      <c r="F42" s="29"/>
      <c r="G42" s="30"/>
      <c r="H42" s="27"/>
      <c r="I42" s="7"/>
    </row>
    <row r="43" spans="1:9" ht="13.5">
      <c r="A43" s="5"/>
      <c r="B43" s="24"/>
      <c r="C43" s="6" t="s">
        <v>27</v>
      </c>
      <c r="D43" s="21">
        <v>480600</v>
      </c>
      <c r="E43" s="28"/>
      <c r="F43" s="29"/>
      <c r="G43" s="30"/>
      <c r="H43" s="27"/>
      <c r="I43" s="7"/>
    </row>
    <row r="44" spans="1:9" ht="13.5">
      <c r="A44" s="5"/>
      <c r="B44" s="24"/>
      <c r="C44" s="6"/>
      <c r="D44" s="6"/>
      <c r="E44" s="14"/>
      <c r="F44" s="29"/>
      <c r="G44" s="29"/>
      <c r="H44" s="7"/>
      <c r="I44" s="7"/>
    </row>
    <row r="45" spans="1:9" ht="13.5">
      <c r="A45" s="11"/>
      <c r="B45" s="16" t="s">
        <v>14</v>
      </c>
      <c r="C45" s="12">
        <f>SUM(C10:C44)</f>
        <v>11949350</v>
      </c>
      <c r="D45" s="19">
        <f>SUM(D10+D13+D16+D19+D23+D27+D31+D34+D38+D41)</f>
        <v>6625600</v>
      </c>
      <c r="E45" s="25">
        <f>(D45*100)/C45</f>
        <v>55.447367430027576</v>
      </c>
      <c r="F45" s="20"/>
      <c r="G45" s="20"/>
      <c r="H45" s="13"/>
      <c r="I45" s="26">
        <f>SUM(I10:I44)</f>
        <v>3346584.2</v>
      </c>
    </row>
    <row r="46" ht="12.75">
      <c r="C46" s="15"/>
    </row>
    <row r="47" spans="1:9" ht="13.5">
      <c r="A47" s="17"/>
      <c r="B47" s="16" t="s">
        <v>12</v>
      </c>
      <c r="C47" s="19">
        <f>SUM(C45)</f>
        <v>11949350</v>
      </c>
      <c r="D47" s="19">
        <f>SUM(D45)</f>
        <v>6625600</v>
      </c>
      <c r="E47" s="25">
        <f>(D47*100)/C47</f>
        <v>55.447367430027576</v>
      </c>
      <c r="F47" s="18"/>
      <c r="G47" s="18"/>
      <c r="H47" s="18"/>
      <c r="I47" s="26">
        <f>SUM(I45)</f>
        <v>3346584.2</v>
      </c>
    </row>
    <row r="48" ht="12.75">
      <c r="C48" s="15"/>
    </row>
    <row r="49" ht="12.75">
      <c r="C49" s="15"/>
    </row>
    <row r="50" spans="2:3" ht="13.5">
      <c r="B50" s="5"/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2008-02-12T16:59:39Z</dcterms:modified>
  <cp:category/>
  <cp:version/>
  <cp:contentType/>
  <cp:contentStatus/>
</cp:coreProperties>
</file>