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<sst xmlns="http://schemas.openxmlformats.org/spreadsheetml/2006/main" count="32" uniqueCount="27">
  <si>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</si>
  <si>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</si>
  <si>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</si>
  <si>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</si>
  <si>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</si>
  <si>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</si>
  <si>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</si>
  <si>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</si>
  <si>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</si>
  <si>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</si>
  <si>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</si>
  <si>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</si>
  <si>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</si>
  <si>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</si>
  <si>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</si>
  <si>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</si>
  <si>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</si>
  <si>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</si>
  <si>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</si>
  <si>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– Nº 068/08 - 04/03/2008</t>
  </si>
  <si>
    <t>MT</t>
  </si>
  <si>
    <t>Porto dos Gauchos</t>
  </si>
  <si>
    <t>Sinop</t>
  </si>
  <si>
    <t>Água Boa</t>
  </si>
  <si>
    <t>BNM</t>
  </si>
  <si>
    <t>RETIRADO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</si>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</sst>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60000</v>
      </c>
      <c r="D10" s="21">
        <f>SUM(D11:D11)</f>
        <v>30000</v>
      </c>
      <c r="E10" s="27">
        <f>(D10*100)/C10</f>
        <v>50</v>
      </c>
      <c r="F10" s="28">
        <v>0.2623</v>
      </c>
      <c r="G10" s="29">
        <v>0.463</v>
      </c>
      <c r="H10" s="26">
        <f>((G10*100)/F10)-100</f>
        <v>76.51544033549374</v>
      </c>
      <c r="I10" s="7">
        <f>FLOOR(G10,0.00001)*D10</f>
        <v>13890</v>
      </c>
    </row>
    <row r="11" spans="1:9" ht="13.5">
      <c r="A11" s="5"/>
      <c r="B11" s="24"/>
      <c r="C11" s="6" t="s">
        <v>24</v>
      </c>
      <c r="D11" s="21">
        <v>30000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26409</v>
      </c>
      <c r="D13" s="21">
        <f>SUM(D14:D14)</f>
        <v>0</v>
      </c>
      <c r="E13" s="27">
        <f>(D13*100)/C13</f>
        <v>0</v>
      </c>
      <c r="F13" s="28">
        <v>0.3606</v>
      </c>
      <c r="G13" s="29"/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25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22</v>
      </c>
      <c r="C16" s="6">
        <v>300000</v>
      </c>
      <c r="D16" s="21">
        <f>SUM(D17:D17)</f>
        <v>300000</v>
      </c>
      <c r="E16" s="27">
        <f>(D16*100)/C16</f>
        <v>100</v>
      </c>
      <c r="F16" s="28">
        <v>0.2838</v>
      </c>
      <c r="G16" s="29">
        <v>0.345</v>
      </c>
      <c r="H16" s="26">
        <f>((G16*100)/F16)-100</f>
        <v>21.56448202959831</v>
      </c>
      <c r="I16" s="7">
        <f>FLOOR(G16,0.00001)*D16</f>
        <v>103500.00000000001</v>
      </c>
    </row>
    <row r="17" spans="1:9" ht="13.5">
      <c r="A17" s="5"/>
      <c r="B17" s="24"/>
      <c r="C17" s="6" t="s">
        <v>26</v>
      </c>
      <c r="D17" s="21">
        <v>300000</v>
      </c>
      <c r="E17" s="27"/>
      <c r="F17" s="28"/>
      <c r="G17" s="29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14</v>
      </c>
      <c r="C19" s="12">
        <f>SUM(C10:C18)</f>
        <v>386409</v>
      </c>
      <c r="D19" s="19">
        <f>SUM(D10+D13+D16)</f>
        <v>330000</v>
      </c>
      <c r="E19" s="25">
        <f>(D19*100)/C19</f>
        <v>85.40173753716917</v>
      </c>
      <c r="F19" s="20"/>
      <c r="G19" s="20"/>
      <c r="H19" s="13"/>
      <c r="I19" s="30">
        <f>SUM(I10:I18)</f>
        <v>117390.00000000001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12</v>
      </c>
      <c r="C21" s="19">
        <f>SUM(C19)</f>
        <v>386409</v>
      </c>
      <c r="D21" s="19">
        <f>SUM(D19)</f>
        <v>330000</v>
      </c>
      <c r="E21" s="25">
        <f>(D21*100)/C21</f>
        <v>85.40173753716917</v>
      </c>
      <c r="F21" s="18"/>
      <c r="G21" s="18"/>
      <c r="H21" s="18"/>
      <c r="I21" s="30">
        <f>SUM(I19)</f>
        <v>117390.00000000001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2008-03-04T14:27:34Z</dcterms:modified>
  <cp:category/>
  <cp:version/>
  <cp:contentType/>
  <cp:contentStatus/>
</cp:coreProperties>
</file>