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<sst xmlns="http://schemas.openxmlformats.org/spreadsheetml/2006/main" count="38" uniqueCount="25">
  <si>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</si>
  <si>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</si>
  <si>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</si>
  <si>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</si>
  <si>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</si>
  <si>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</si>
  <si>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</si>
  <si>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</si>
  <si>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</si>
  <si>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</si>
  <si>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</si>
  <si>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</si>
  <si>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</si>
  <si>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</si>
  <si>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</si>
  <si>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</si>
  <si>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</si>
  <si>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</si>
  <si>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</si>
  <si>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</si>
  <si>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ARROZ EM CASCA Nº 069/08 - 04/03/2008</t>
  </si>
  <si>
    <t>Guaranta do Norte</t>
  </si>
  <si>
    <t>Querencia</t>
  </si>
  <si>
    <t>BCMMT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</si>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</sst>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4">
      <selection activeCell="I25" sqref="I25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35727</v>
      </c>
      <c r="D10" s="21">
        <f>SUM(D11:D11)</f>
        <v>35727</v>
      </c>
      <c r="E10" s="27">
        <f>(D10*100)/C10</f>
        <v>100</v>
      </c>
      <c r="F10" s="28">
        <v>0.3389</v>
      </c>
      <c r="G10" s="29">
        <v>0.3389</v>
      </c>
      <c r="H10" s="26">
        <f>((G10*100)/F10)-100</f>
        <v>0</v>
      </c>
      <c r="I10" s="7">
        <f>FLOOR(G10,0.00001)*D10</f>
        <v>12107.8803</v>
      </c>
    </row>
    <row r="11" spans="1:9" ht="13.5">
      <c r="A11" s="5"/>
      <c r="B11" s="24"/>
      <c r="C11" s="6" t="s">
        <v>23</v>
      </c>
      <c r="D11" s="21">
        <v>35727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31000</v>
      </c>
      <c r="D13" s="21">
        <f>SUM(D14:D14)</f>
        <v>31000</v>
      </c>
      <c r="E13" s="27">
        <f>(D13*100)/C13</f>
        <v>100</v>
      </c>
      <c r="F13" s="28">
        <v>0.3049</v>
      </c>
      <c r="G13" s="29">
        <v>0.3049</v>
      </c>
      <c r="H13" s="26">
        <f>((G13*100)/F13)-100</f>
        <v>0</v>
      </c>
      <c r="I13" s="7">
        <f>FLOOR(G13,0.00001)*D13</f>
        <v>9451.9</v>
      </c>
    </row>
    <row r="14" spans="1:9" ht="13.5">
      <c r="A14" s="5"/>
      <c r="B14" s="24"/>
      <c r="C14" s="6" t="s">
        <v>23</v>
      </c>
      <c r="D14" s="21">
        <v>31000</v>
      </c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22</v>
      </c>
      <c r="C16" s="6">
        <v>45500</v>
      </c>
      <c r="D16" s="21">
        <f>SUM(D17:D17)</f>
        <v>45500</v>
      </c>
      <c r="E16" s="27">
        <f>(D16*100)/C16</f>
        <v>100</v>
      </c>
      <c r="F16" s="28">
        <v>0.2711</v>
      </c>
      <c r="G16" s="29">
        <v>0.393</v>
      </c>
      <c r="H16" s="26">
        <f>((G16*100)/F16)-100</f>
        <v>44.96495758022871</v>
      </c>
      <c r="I16" s="7">
        <f>FLOOR(G16,0.00001)*D16</f>
        <v>17881.5</v>
      </c>
    </row>
    <row r="17" spans="1:9" ht="13.5">
      <c r="A17" s="5"/>
      <c r="B17" s="24"/>
      <c r="C17" s="6" t="s">
        <v>23</v>
      </c>
      <c r="D17" s="21">
        <v>45500</v>
      </c>
      <c r="E17" s="27"/>
      <c r="F17" s="28"/>
      <c r="G17" s="29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22</v>
      </c>
      <c r="C19" s="6">
        <v>19996</v>
      </c>
      <c r="D19" s="21">
        <f>SUM(D20:D20)</f>
        <v>19996</v>
      </c>
      <c r="E19" s="27">
        <f>(D19*100)/C19</f>
        <v>100</v>
      </c>
      <c r="F19" s="28">
        <v>0.2745</v>
      </c>
      <c r="G19" s="29">
        <v>0.39</v>
      </c>
      <c r="H19" s="26">
        <f>((G19*100)/F19)-100</f>
        <v>42.076502732240414</v>
      </c>
      <c r="I19" s="7">
        <f>FLOOR(G19,0.00001)*D19</f>
        <v>7798.4400000000005</v>
      </c>
    </row>
    <row r="20" spans="1:9" ht="13.5">
      <c r="A20" s="5"/>
      <c r="B20" s="24"/>
      <c r="C20" s="6" t="s">
        <v>24</v>
      </c>
      <c r="D20" s="21">
        <v>19996</v>
      </c>
      <c r="E20" s="27"/>
      <c r="F20" s="28"/>
      <c r="G20" s="29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22</v>
      </c>
      <c r="C22" s="6">
        <v>20496</v>
      </c>
      <c r="D22" s="21">
        <f>SUM(D23:D23)</f>
        <v>20496</v>
      </c>
      <c r="E22" s="27">
        <f>(D22*100)/C22</f>
        <v>100</v>
      </c>
      <c r="F22" s="28">
        <v>0.2244</v>
      </c>
      <c r="G22" s="29">
        <v>0.365</v>
      </c>
      <c r="H22" s="26">
        <f>((G22*100)/F22)-100</f>
        <v>62.65597147950089</v>
      </c>
      <c r="I22" s="7">
        <f>FLOOR(G22,0.00001)*D22</f>
        <v>7481.040000000001</v>
      </c>
    </row>
    <row r="23" spans="1:9" ht="13.5">
      <c r="A23" s="5"/>
      <c r="B23" s="24"/>
      <c r="C23" s="6" t="s">
        <v>24</v>
      </c>
      <c r="D23" s="21">
        <v>20496</v>
      </c>
      <c r="E23" s="27"/>
      <c r="F23" s="28"/>
      <c r="G23" s="29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22</v>
      </c>
      <c r="C25" s="6">
        <v>30000</v>
      </c>
      <c r="D25" s="21">
        <f>SUM(D26:D26)</f>
        <v>30000</v>
      </c>
      <c r="E25" s="27">
        <f>(D25*100)/C25</f>
        <v>100</v>
      </c>
      <c r="F25" s="28">
        <v>0.2946</v>
      </c>
      <c r="G25" s="29">
        <v>0.39</v>
      </c>
      <c r="H25" s="26">
        <f>((G25*100)/F25)-100</f>
        <v>32.38289205702648</v>
      </c>
      <c r="I25" s="7">
        <f>FLOOR(G25,0.00001)*D25</f>
        <v>11700</v>
      </c>
    </row>
    <row r="26" spans="1:9" ht="13.5">
      <c r="A26" s="5"/>
      <c r="B26" s="24"/>
      <c r="C26" s="6" t="s">
        <v>23</v>
      </c>
      <c r="D26" s="21">
        <v>30000</v>
      </c>
      <c r="E26" s="27"/>
      <c r="F26" s="28"/>
      <c r="G26" s="29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11"/>
      <c r="B28" s="16" t="s">
        <v>14</v>
      </c>
      <c r="C28" s="12">
        <f>SUM(C10:C27)</f>
        <v>182719</v>
      </c>
      <c r="D28" s="19">
        <f>SUM(D10+D13+D16+D19+D22+D25)</f>
        <v>182719</v>
      </c>
      <c r="E28" s="25">
        <f>(D28*100)/C28</f>
        <v>100</v>
      </c>
      <c r="F28" s="20"/>
      <c r="G28" s="20"/>
      <c r="H28" s="13"/>
      <c r="I28" s="30">
        <f>SUM(I10:I27)</f>
        <v>66420.7603</v>
      </c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17"/>
      <c r="B30" s="16" t="s">
        <v>12</v>
      </c>
      <c r="C30" s="19">
        <f>SUM(C28)</f>
        <v>182719</v>
      </c>
      <c r="D30" s="19">
        <f>SUM(D28)</f>
        <v>182719</v>
      </c>
      <c r="E30" s="25">
        <f>(D30*100)/C30</f>
        <v>100</v>
      </c>
      <c r="F30" s="18"/>
      <c r="G30" s="18"/>
      <c r="H30" s="18"/>
      <c r="I30" s="30">
        <f>SUM(I28)</f>
        <v>66420.7603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2008-03-04T16:57:02Z</dcterms:modified>
  <cp:category/>
  <cp:version/>
  <cp:contentType/>
  <cp:contentStatus/>
</cp:coreProperties>
</file>