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6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<sst xmlns="http://schemas.openxmlformats.org/spreadsheetml/2006/main" count="83" uniqueCount="37">
  <si>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</si>
  <si>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</si>
  <si>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</si>
  <si>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</si>
  <si>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</si>
  <si>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</si>
  <si>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</si>
  <si>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</si>
  <si>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</si>
  <si>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</si>
  <si>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</si>
  <si>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</si>
  <si>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</si>
  <si>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</si>
  <si>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</si>
  <si>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</si>
  <si>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</si>
  <si>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</si>
  <si>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</si>
  <si>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146/08- 05/05/2008</t>
  </si>
  <si>
    <t>Arroio Grande</t>
  </si>
  <si>
    <t>Cachoeira do Sul</t>
  </si>
  <si>
    <t>Eldorado do Sul</t>
  </si>
  <si>
    <t>Pelotas</t>
  </si>
  <si>
    <t>São Borja</t>
  </si>
  <si>
    <t>São Pedro do Sul</t>
  </si>
  <si>
    <t>São Vicente do Sul</t>
  </si>
  <si>
    <t>CANCELADO</t>
  </si>
  <si>
    <t>BMS</t>
  </si>
  <si>
    <t>BBM RS</t>
  </si>
  <si>
    <t>BNM</t>
  </si>
  <si>
    <t>BBM PR</t>
  </si>
  <si>
    <t>RS</t>
  </si>
  <si>
    <t>BCMM</t>
  </si>
  <si>
    <t>BCMCO</t>
  </si>
  <si>
    <t>BBM UB</t>
  </si>
  <si>
    <t>BCML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</si>
</sst>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1"/>
  <sheetViews>
    <sheetView tabSelected="1" workbookViewId="0" topLeftCell="A64">
      <selection activeCell="D85" sqref="D85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32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1358274</v>
      </c>
      <c r="D10" s="21">
        <f>SUM(D11:D12)</f>
        <v>1358274</v>
      </c>
      <c r="E10" s="30">
        <f>(D10*100)/C10</f>
        <v>100</v>
      </c>
      <c r="F10" s="28">
        <v>0.5329</v>
      </c>
      <c r="G10" s="28">
        <v>0.6865</v>
      </c>
      <c r="H10" s="26">
        <f>((G10*100)/F10)-100</f>
        <v>28.823419027960227</v>
      </c>
      <c r="I10" s="7">
        <f>FLOOR(G10,0.00001)*D10</f>
        <v>932455.1010000001</v>
      </c>
    </row>
    <row r="11" spans="1:9" ht="13.5">
      <c r="A11" s="5"/>
      <c r="B11" s="24"/>
      <c r="C11" s="6" t="s">
        <v>28</v>
      </c>
      <c r="D11" s="21">
        <v>715274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29</v>
      </c>
      <c r="D12" s="6">
        <v>643000</v>
      </c>
      <c r="E12" s="27"/>
      <c r="F12" s="28"/>
      <c r="G12" s="28"/>
      <c r="H12" s="26"/>
      <c r="I12" s="7"/>
    </row>
    <row r="13" spans="1:9" ht="13.5">
      <c r="A13" s="5"/>
      <c r="B13" s="24"/>
      <c r="C13" s="6"/>
      <c r="D13" s="6"/>
      <c r="E13" s="14"/>
      <c r="F13" s="28"/>
      <c r="G13" s="28"/>
      <c r="H13" s="7"/>
      <c r="I13" s="7"/>
    </row>
    <row r="14" spans="1:9" ht="13.5">
      <c r="A14" s="5">
        <v>2</v>
      </c>
      <c r="B14" s="24" t="s">
        <v>20</v>
      </c>
      <c r="C14" s="6">
        <v>1161000</v>
      </c>
      <c r="D14" s="21">
        <f>SUM(D15:D16)</f>
        <v>1161000</v>
      </c>
      <c r="E14" s="30">
        <f>(D14*100)/C14</f>
        <v>100</v>
      </c>
      <c r="F14" s="28">
        <v>0.5774</v>
      </c>
      <c r="G14" s="28">
        <v>0.673</v>
      </c>
      <c r="H14" s="26">
        <f>((G14*100)/F14)-100</f>
        <v>16.5569795635608</v>
      </c>
      <c r="I14" s="7">
        <f>FLOOR(G14,0.00001)*D14</f>
        <v>781353</v>
      </c>
    </row>
    <row r="15" spans="1:9" ht="13.5">
      <c r="A15" s="5"/>
      <c r="B15" s="24"/>
      <c r="C15" s="6" t="s">
        <v>28</v>
      </c>
      <c r="D15" s="21">
        <v>1061000</v>
      </c>
      <c r="E15" s="30"/>
      <c r="F15" s="28"/>
      <c r="G15" s="28"/>
      <c r="H15" s="26"/>
      <c r="I15" s="7"/>
    </row>
    <row r="16" spans="1:9" ht="13.5">
      <c r="A16" s="5"/>
      <c r="B16" s="24"/>
      <c r="C16" s="6" t="s">
        <v>29</v>
      </c>
      <c r="D16" s="6">
        <v>100000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5">
        <v>3</v>
      </c>
      <c r="B18" s="24" t="s">
        <v>21</v>
      </c>
      <c r="C18" s="6">
        <v>0</v>
      </c>
      <c r="D18" s="21">
        <f>SUM(D19:D19)</f>
        <v>0</v>
      </c>
      <c r="E18" s="30">
        <v>0</v>
      </c>
      <c r="F18" s="30">
        <v>0</v>
      </c>
      <c r="G18" s="30">
        <v>0</v>
      </c>
      <c r="H18" s="26">
        <v>0</v>
      </c>
      <c r="I18" s="7">
        <f>FLOOR(G18,0.00001)*D18</f>
        <v>0</v>
      </c>
    </row>
    <row r="19" spans="1:9" ht="13.5">
      <c r="A19" s="5"/>
      <c r="B19" s="24"/>
      <c r="C19" s="6" t="s">
        <v>27</v>
      </c>
      <c r="D19" s="6"/>
      <c r="E19" s="27"/>
      <c r="F19" s="28"/>
      <c r="G19" s="28"/>
      <c r="H19" s="26"/>
      <c r="I19" s="7"/>
    </row>
    <row r="20" spans="1:9" ht="13.5">
      <c r="A20" s="5"/>
      <c r="B20" s="24"/>
      <c r="C20" s="6"/>
      <c r="D20" s="6"/>
      <c r="E20" s="14"/>
      <c r="F20" s="28"/>
      <c r="G20" s="28"/>
      <c r="H20" s="7"/>
      <c r="I20" s="7"/>
    </row>
    <row r="21" spans="1:9" ht="13.5">
      <c r="A21" s="5">
        <v>4</v>
      </c>
      <c r="B21" s="24" t="s">
        <v>21</v>
      </c>
      <c r="C21" s="6">
        <v>0</v>
      </c>
      <c r="D21" s="21">
        <f>SUM(D22:D22)</f>
        <v>0</v>
      </c>
      <c r="E21" s="30">
        <v>0</v>
      </c>
      <c r="F21" s="30">
        <v>0</v>
      </c>
      <c r="G21" s="30">
        <v>0</v>
      </c>
      <c r="H21" s="26">
        <v>0</v>
      </c>
      <c r="I21" s="7">
        <f>FLOOR(G21,0.00001)*D21</f>
        <v>0</v>
      </c>
    </row>
    <row r="22" spans="1:9" ht="13.5">
      <c r="A22" s="5"/>
      <c r="B22" s="24"/>
      <c r="C22" s="6" t="s">
        <v>27</v>
      </c>
      <c r="D22" s="6"/>
      <c r="E22" s="27"/>
      <c r="F22" s="28"/>
      <c r="G22" s="28"/>
      <c r="H22" s="26"/>
      <c r="I22" s="7"/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5">
        <v>5</v>
      </c>
      <c r="B24" s="24" t="s">
        <v>21</v>
      </c>
      <c r="C24" s="6">
        <v>0</v>
      </c>
      <c r="D24" s="21">
        <f>SUM(D25:D25)</f>
        <v>0</v>
      </c>
      <c r="E24" s="30">
        <v>0</v>
      </c>
      <c r="F24" s="30">
        <v>0</v>
      </c>
      <c r="G24" s="30">
        <v>0</v>
      </c>
      <c r="H24" s="26">
        <v>0</v>
      </c>
      <c r="I24" s="7">
        <f>FLOOR(G24,0.00001)*D24</f>
        <v>0</v>
      </c>
    </row>
    <row r="25" spans="1:9" ht="13.5">
      <c r="A25" s="5"/>
      <c r="B25" s="24"/>
      <c r="C25" s="6" t="s">
        <v>27</v>
      </c>
      <c r="D25" s="6"/>
      <c r="E25" s="27"/>
      <c r="F25" s="28"/>
      <c r="G25" s="28"/>
      <c r="H25" s="26"/>
      <c r="I25" s="7"/>
    </row>
    <row r="26" spans="1:9" ht="13.5">
      <c r="A26" s="5"/>
      <c r="B26" s="24"/>
      <c r="C26" s="6"/>
      <c r="D26" s="6"/>
      <c r="E26" s="14"/>
      <c r="F26" s="28"/>
      <c r="G26" s="28"/>
      <c r="H26" s="7"/>
      <c r="I26" s="7"/>
    </row>
    <row r="27" spans="1:9" ht="13.5">
      <c r="A27" s="5">
        <v>6</v>
      </c>
      <c r="B27" s="24" t="s">
        <v>21</v>
      </c>
      <c r="C27" s="6">
        <v>0</v>
      </c>
      <c r="D27" s="21">
        <f>SUM(D28:D28)</f>
        <v>0</v>
      </c>
      <c r="E27" s="30">
        <v>0</v>
      </c>
      <c r="F27" s="30">
        <v>0</v>
      </c>
      <c r="G27" s="30">
        <v>0</v>
      </c>
      <c r="H27" s="26">
        <v>0</v>
      </c>
      <c r="I27" s="7">
        <f>FLOOR(G27,0.00001)*D27</f>
        <v>0</v>
      </c>
    </row>
    <row r="28" spans="1:9" ht="13.5">
      <c r="A28" s="5"/>
      <c r="B28" s="24"/>
      <c r="C28" s="6" t="s">
        <v>27</v>
      </c>
      <c r="D28" s="6"/>
      <c r="E28" s="27"/>
      <c r="F28" s="28"/>
      <c r="G28" s="28"/>
      <c r="H28" s="26"/>
      <c r="I28" s="7"/>
    </row>
    <row r="29" spans="1:9" ht="13.5">
      <c r="A29" s="5"/>
      <c r="B29" s="24"/>
      <c r="C29" s="6"/>
      <c r="D29" s="6"/>
      <c r="E29" s="14"/>
      <c r="F29" s="28"/>
      <c r="G29" s="28"/>
      <c r="H29" s="7"/>
      <c r="I29" s="7"/>
    </row>
    <row r="30" spans="1:9" ht="13.5">
      <c r="A30" s="5">
        <v>7</v>
      </c>
      <c r="B30" s="24" t="s">
        <v>22</v>
      </c>
      <c r="C30" s="6">
        <v>1458000</v>
      </c>
      <c r="D30" s="21">
        <f>SUM(D31:D31)</f>
        <v>15000</v>
      </c>
      <c r="E30" s="30">
        <f>(D30*100)/C30</f>
        <v>1.02880658436214</v>
      </c>
      <c r="F30" s="28">
        <v>0.56</v>
      </c>
      <c r="G30" s="28">
        <v>0.7255</v>
      </c>
      <c r="H30" s="26">
        <f>((G30*100)/F30)-100</f>
        <v>29.553571428571416</v>
      </c>
      <c r="I30" s="7">
        <f>FLOOR(G30,0.00001)*D30</f>
        <v>10882.5</v>
      </c>
    </row>
    <row r="31" spans="1:9" ht="13.5">
      <c r="A31" s="5"/>
      <c r="B31" s="24"/>
      <c r="C31" s="6" t="s">
        <v>30</v>
      </c>
      <c r="D31" s="6">
        <v>15000</v>
      </c>
      <c r="E31" s="27"/>
      <c r="F31" s="28"/>
      <c r="G31" s="28"/>
      <c r="H31" s="26"/>
      <c r="I31" s="7"/>
    </row>
    <row r="32" spans="1:9" ht="13.5">
      <c r="A32" s="5"/>
      <c r="B32" s="24"/>
      <c r="C32" s="6"/>
      <c r="D32" s="6"/>
      <c r="E32" s="14"/>
      <c r="F32" s="28"/>
      <c r="G32" s="28"/>
      <c r="H32" s="7"/>
      <c r="I32" s="7"/>
    </row>
    <row r="33" spans="1:9" ht="13.5">
      <c r="A33" s="5">
        <v>8</v>
      </c>
      <c r="B33" s="24" t="s">
        <v>22</v>
      </c>
      <c r="C33" s="6">
        <v>661579</v>
      </c>
      <c r="D33" s="21">
        <f>SUM(D34:D36)</f>
        <v>661579</v>
      </c>
      <c r="E33" s="30">
        <f>(D33*100)/C33</f>
        <v>100</v>
      </c>
      <c r="F33" s="28">
        <v>0.56</v>
      </c>
      <c r="G33" s="28">
        <v>0.7055</v>
      </c>
      <c r="H33" s="26">
        <f>((G33*100)/F33)-100</f>
        <v>25.982142857142847</v>
      </c>
      <c r="I33" s="7">
        <f>FLOOR(G33,0.00001)*D33</f>
        <v>466743.9845</v>
      </c>
    </row>
    <row r="34" spans="1:9" ht="13.5">
      <c r="A34" s="5"/>
      <c r="B34" s="24"/>
      <c r="C34" s="6" t="s">
        <v>30</v>
      </c>
      <c r="D34" s="21">
        <v>20000</v>
      </c>
      <c r="E34" s="30"/>
      <c r="F34" s="28"/>
      <c r="G34" s="28"/>
      <c r="H34" s="26"/>
      <c r="I34" s="7"/>
    </row>
    <row r="35" spans="1:9" ht="13.5">
      <c r="A35" s="5"/>
      <c r="B35" s="24"/>
      <c r="C35" s="6" t="s">
        <v>31</v>
      </c>
      <c r="D35" s="21">
        <v>50000</v>
      </c>
      <c r="E35" s="30"/>
      <c r="F35" s="28"/>
      <c r="G35" s="28"/>
      <c r="H35" s="26"/>
      <c r="I35" s="7"/>
    </row>
    <row r="36" spans="1:9" ht="13.5">
      <c r="A36" s="5"/>
      <c r="B36" s="24"/>
      <c r="C36" s="6" t="s">
        <v>29</v>
      </c>
      <c r="D36" s="6">
        <v>591579</v>
      </c>
      <c r="E36" s="27"/>
      <c r="F36" s="28"/>
      <c r="G36" s="28"/>
      <c r="H36" s="26"/>
      <c r="I36" s="7"/>
    </row>
    <row r="37" spans="1:9" ht="13.5">
      <c r="A37" s="5"/>
      <c r="B37" s="24"/>
      <c r="C37" s="6"/>
      <c r="D37" s="6"/>
      <c r="E37" s="14"/>
      <c r="F37" s="28"/>
      <c r="G37" s="28"/>
      <c r="H37" s="7"/>
      <c r="I37" s="7"/>
    </row>
    <row r="38" spans="1:9" ht="13.5">
      <c r="A38" s="5">
        <v>9</v>
      </c>
      <c r="B38" s="24" t="s">
        <v>22</v>
      </c>
      <c r="C38" s="6">
        <v>2781000</v>
      </c>
      <c r="D38" s="21">
        <f>SUM(D39:D41)</f>
        <v>525000</v>
      </c>
      <c r="E38" s="30">
        <f>(D38*100)/C38</f>
        <v>18.878101402373247</v>
      </c>
      <c r="F38" s="28">
        <v>0.5503</v>
      </c>
      <c r="G38" s="28">
        <v>0.719</v>
      </c>
      <c r="H38" s="26">
        <f>((G38*100)/F38)-100</f>
        <v>30.65600581500999</v>
      </c>
      <c r="I38" s="7">
        <f>FLOOR(G38,0.00001)*D38</f>
        <v>377475.00000000006</v>
      </c>
    </row>
    <row r="39" spans="1:9" ht="13.5">
      <c r="A39" s="5"/>
      <c r="B39" s="24"/>
      <c r="C39" s="6" t="s">
        <v>30</v>
      </c>
      <c r="D39" s="21">
        <v>25000</v>
      </c>
      <c r="E39" s="30"/>
      <c r="F39" s="28"/>
      <c r="G39" s="28"/>
      <c r="H39" s="26"/>
      <c r="I39" s="7"/>
    </row>
    <row r="40" spans="1:9" ht="13.5">
      <c r="A40" s="5"/>
      <c r="B40" s="24"/>
      <c r="C40" s="6" t="s">
        <v>31</v>
      </c>
      <c r="D40" s="21">
        <v>200000</v>
      </c>
      <c r="E40" s="30"/>
      <c r="F40" s="28"/>
      <c r="G40" s="28"/>
      <c r="H40" s="26"/>
      <c r="I40" s="7"/>
    </row>
    <row r="41" spans="1:9" ht="13.5">
      <c r="A41" s="5"/>
      <c r="B41" s="24"/>
      <c r="C41" s="6" t="s">
        <v>29</v>
      </c>
      <c r="D41" s="6">
        <v>300000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10</v>
      </c>
      <c r="B43" s="24" t="s">
        <v>23</v>
      </c>
      <c r="C43" s="6">
        <v>853200</v>
      </c>
      <c r="D43" s="21">
        <f>SUM(D44:D45)</f>
        <v>853200</v>
      </c>
      <c r="E43" s="30">
        <f>(D43*100)/C43</f>
        <v>100</v>
      </c>
      <c r="F43" s="28">
        <v>0.56</v>
      </c>
      <c r="G43" s="28">
        <v>0.7093</v>
      </c>
      <c r="H43" s="26">
        <f>((G43*100)/F43)-100</f>
        <v>26.660714285714292</v>
      </c>
      <c r="I43" s="7">
        <f>FLOOR(G43,0.00001)*D43</f>
        <v>605174.76</v>
      </c>
    </row>
    <row r="44" spans="1:9" ht="13.5">
      <c r="A44" s="5"/>
      <c r="B44" s="24"/>
      <c r="C44" s="6" t="s">
        <v>28</v>
      </c>
      <c r="D44" s="6">
        <v>400000</v>
      </c>
      <c r="E44" s="27"/>
      <c r="F44" s="28"/>
      <c r="G44" s="28"/>
      <c r="H44" s="26"/>
      <c r="I44" s="7"/>
    </row>
    <row r="45" spans="1:9" ht="13.5">
      <c r="A45" s="5"/>
      <c r="B45" s="24"/>
      <c r="C45" s="6" t="s">
        <v>29</v>
      </c>
      <c r="D45" s="6">
        <v>453200</v>
      </c>
      <c r="E45" s="27"/>
      <c r="F45" s="28"/>
      <c r="G45" s="28"/>
      <c r="H45" s="26"/>
      <c r="I45" s="7"/>
    </row>
    <row r="46" spans="1:9" ht="13.5">
      <c r="A46" s="5"/>
      <c r="B46" s="24"/>
      <c r="C46" s="6"/>
      <c r="D46" s="6"/>
      <c r="E46" s="14"/>
      <c r="F46" s="28"/>
      <c r="G46" s="28"/>
      <c r="H46" s="7"/>
      <c r="I46" s="7"/>
    </row>
    <row r="47" spans="1:9" ht="13.5">
      <c r="A47" s="5">
        <v>11</v>
      </c>
      <c r="B47" s="24" t="s">
        <v>24</v>
      </c>
      <c r="C47" s="6">
        <v>1836000</v>
      </c>
      <c r="D47" s="21">
        <f>SUM(D48:D49)</f>
        <v>1836000</v>
      </c>
      <c r="E47" s="30">
        <f>(D47*100)/C47</f>
        <v>100</v>
      </c>
      <c r="F47" s="28">
        <v>0.5426</v>
      </c>
      <c r="G47" s="28">
        <v>0.675</v>
      </c>
      <c r="H47" s="26">
        <f>((G47*100)/F47)-100</f>
        <v>24.401032067821603</v>
      </c>
      <c r="I47" s="7">
        <f>FLOOR(G47,0.00001)*D47</f>
        <v>1239300</v>
      </c>
    </row>
    <row r="48" spans="1:9" ht="13.5">
      <c r="A48" s="5"/>
      <c r="B48" s="24"/>
      <c r="C48" s="6" t="s">
        <v>33</v>
      </c>
      <c r="D48" s="6">
        <v>40000</v>
      </c>
      <c r="E48" s="27"/>
      <c r="F48" s="28"/>
      <c r="G48" s="28"/>
      <c r="H48" s="26"/>
      <c r="I48" s="7"/>
    </row>
    <row r="49" spans="1:9" ht="13.5">
      <c r="A49" s="5"/>
      <c r="B49" s="24"/>
      <c r="C49" s="6" t="s">
        <v>29</v>
      </c>
      <c r="D49" s="6">
        <v>1796000</v>
      </c>
      <c r="E49" s="27"/>
      <c r="F49" s="28"/>
      <c r="G49" s="28"/>
      <c r="H49" s="26"/>
      <c r="I49" s="7"/>
    </row>
    <row r="50" spans="1:9" ht="13.5">
      <c r="A50" s="5"/>
      <c r="B50" s="24"/>
      <c r="C50" s="6"/>
      <c r="D50" s="6"/>
      <c r="E50" s="14"/>
      <c r="F50" s="28"/>
      <c r="G50" s="28"/>
      <c r="H50" s="7"/>
      <c r="I50" s="7"/>
    </row>
    <row r="51" spans="1:9" ht="13.5">
      <c r="A51" s="5">
        <v>12</v>
      </c>
      <c r="B51" s="24" t="s">
        <v>25</v>
      </c>
      <c r="C51" s="6">
        <v>81162</v>
      </c>
      <c r="D51" s="21">
        <f>SUM(D52:D53)</f>
        <v>81162</v>
      </c>
      <c r="E51" s="30">
        <f>(D51*100)/C51</f>
        <v>100</v>
      </c>
      <c r="F51" s="28">
        <v>0.5051</v>
      </c>
      <c r="G51" s="28">
        <v>0.6505</v>
      </c>
      <c r="H51" s="26">
        <f>((G51*100)/F51)-100</f>
        <v>28.786378934864388</v>
      </c>
      <c r="I51" s="7">
        <f>FLOOR(G51,0.00001)*D51</f>
        <v>52795.88100000001</v>
      </c>
    </row>
    <row r="52" spans="1:9" ht="13.5">
      <c r="A52" s="5"/>
      <c r="B52" s="24"/>
      <c r="C52" s="6" t="s">
        <v>34</v>
      </c>
      <c r="D52" s="6">
        <v>27000</v>
      </c>
      <c r="E52" s="27"/>
      <c r="F52" s="28"/>
      <c r="G52" s="28"/>
      <c r="H52" s="26"/>
      <c r="I52" s="7"/>
    </row>
    <row r="53" spans="1:9" ht="13.5">
      <c r="A53" s="5"/>
      <c r="B53" s="24"/>
      <c r="C53" s="6" t="s">
        <v>29</v>
      </c>
      <c r="D53" s="6">
        <v>54162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13</v>
      </c>
      <c r="B55" s="24" t="s">
        <v>25</v>
      </c>
      <c r="C55" s="6">
        <v>216432</v>
      </c>
      <c r="D55" s="21">
        <f>SUM(D56:D57)</f>
        <v>216432</v>
      </c>
      <c r="E55" s="30">
        <f>(D55*100)/C55</f>
        <v>100</v>
      </c>
      <c r="F55" s="28">
        <v>0.56</v>
      </c>
      <c r="G55" s="28">
        <v>0.7258</v>
      </c>
      <c r="H55" s="26">
        <f>((G55*100)/F55)-100</f>
        <v>29.607142857142833</v>
      </c>
      <c r="I55" s="7">
        <f>FLOOR(G55,0.00001)*D55</f>
        <v>157086.34560000003</v>
      </c>
    </row>
    <row r="56" spans="1:9" ht="13.5">
      <c r="A56" s="5"/>
      <c r="B56" s="24"/>
      <c r="C56" s="6" t="s">
        <v>35</v>
      </c>
      <c r="D56" s="21">
        <v>75000</v>
      </c>
      <c r="E56" s="30"/>
      <c r="F56" s="28"/>
      <c r="G56" s="28"/>
      <c r="H56" s="26"/>
      <c r="I56" s="7"/>
    </row>
    <row r="57" spans="1:9" ht="13.5">
      <c r="A57" s="5"/>
      <c r="B57" s="24"/>
      <c r="C57" s="6" t="s">
        <v>29</v>
      </c>
      <c r="D57" s="6">
        <v>141432</v>
      </c>
      <c r="E57" s="27"/>
      <c r="F57" s="28"/>
      <c r="G57" s="28"/>
      <c r="H57" s="26"/>
      <c r="I57" s="7"/>
    </row>
    <row r="58" spans="1:9" ht="13.5">
      <c r="A58" s="5"/>
      <c r="B58" s="24"/>
      <c r="C58" s="6"/>
      <c r="D58" s="6"/>
      <c r="E58" s="14"/>
      <c r="F58" s="28"/>
      <c r="G58" s="28"/>
      <c r="H58" s="7"/>
      <c r="I58" s="7"/>
    </row>
    <row r="59" spans="1:9" ht="13.5">
      <c r="A59" s="5">
        <v>14</v>
      </c>
      <c r="B59" s="24" t="s">
        <v>25</v>
      </c>
      <c r="C59" s="6">
        <v>405000</v>
      </c>
      <c r="D59" s="21">
        <f>SUM(D60:D62)</f>
        <v>405000</v>
      </c>
      <c r="E59" s="30">
        <f>(D59*100)/C59</f>
        <v>100</v>
      </c>
      <c r="F59" s="28">
        <v>0.4407</v>
      </c>
      <c r="G59" s="28">
        <v>0.6857</v>
      </c>
      <c r="H59" s="26">
        <f>((G59*100)/F59)-100</f>
        <v>55.59337417744496</v>
      </c>
      <c r="I59" s="7">
        <f>FLOOR(G59,0.00001)*D59</f>
        <v>277708.50000000006</v>
      </c>
    </row>
    <row r="60" spans="1:9" ht="13.5">
      <c r="A60" s="5"/>
      <c r="B60" s="24"/>
      <c r="C60" s="6" t="s">
        <v>28</v>
      </c>
      <c r="D60" s="6">
        <v>276000</v>
      </c>
      <c r="E60" s="27"/>
      <c r="F60" s="28"/>
      <c r="G60" s="28"/>
      <c r="H60" s="26"/>
      <c r="I60" s="7"/>
    </row>
    <row r="61" spans="1:9" ht="13.5">
      <c r="A61" s="5"/>
      <c r="B61" s="24"/>
      <c r="C61" s="6" t="s">
        <v>35</v>
      </c>
      <c r="D61" s="6">
        <v>75000</v>
      </c>
      <c r="E61" s="27"/>
      <c r="F61" s="28"/>
      <c r="G61" s="28"/>
      <c r="H61" s="26"/>
      <c r="I61" s="7"/>
    </row>
    <row r="62" spans="1:9" ht="13.5">
      <c r="A62" s="5"/>
      <c r="B62" s="24"/>
      <c r="C62" s="6" t="s">
        <v>29</v>
      </c>
      <c r="D62" s="6">
        <v>54000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15</v>
      </c>
      <c r="B64" s="24" t="s">
        <v>25</v>
      </c>
      <c r="C64" s="6">
        <v>351000</v>
      </c>
      <c r="D64" s="21">
        <f>SUM(D65:D66)</f>
        <v>351000</v>
      </c>
      <c r="E64" s="30">
        <f>(D64*100)/C64</f>
        <v>100</v>
      </c>
      <c r="F64" s="28">
        <v>0.5252</v>
      </c>
      <c r="G64" s="28">
        <v>0.6961</v>
      </c>
      <c r="H64" s="26">
        <f>((G64*100)/F64)-100</f>
        <v>32.53998476770755</v>
      </c>
      <c r="I64" s="7">
        <f>FLOOR(G64,0.00001)*D64</f>
        <v>244331.1</v>
      </c>
    </row>
    <row r="65" spans="1:9" ht="13.5">
      <c r="A65" s="5"/>
      <c r="B65" s="24"/>
      <c r="C65" s="6" t="s">
        <v>28</v>
      </c>
      <c r="D65" s="6">
        <v>239000</v>
      </c>
      <c r="E65" s="27"/>
      <c r="F65" s="28"/>
      <c r="G65" s="28"/>
      <c r="H65" s="26"/>
      <c r="I65" s="7"/>
    </row>
    <row r="66" spans="1:9" ht="13.5">
      <c r="A66" s="5"/>
      <c r="B66" s="24"/>
      <c r="C66" s="6" t="s">
        <v>35</v>
      </c>
      <c r="D66" s="6">
        <v>112000</v>
      </c>
      <c r="E66" s="27"/>
      <c r="F66" s="28"/>
      <c r="G66" s="28"/>
      <c r="H66" s="26"/>
      <c r="I66" s="7"/>
    </row>
    <row r="67" spans="1:9" ht="13.5">
      <c r="A67" s="5"/>
      <c r="B67" s="24"/>
      <c r="C67" s="6"/>
      <c r="D67" s="6"/>
      <c r="E67" s="14"/>
      <c r="F67" s="28"/>
      <c r="G67" s="28"/>
      <c r="H67" s="7"/>
      <c r="I67" s="7"/>
    </row>
    <row r="68" spans="1:9" ht="13.5">
      <c r="A68" s="5">
        <v>16</v>
      </c>
      <c r="B68" s="24" t="s">
        <v>26</v>
      </c>
      <c r="C68" s="6">
        <v>1404000</v>
      </c>
      <c r="D68" s="21">
        <f>SUM(D69:D72)</f>
        <v>1404000</v>
      </c>
      <c r="E68" s="30">
        <f>(D68*100)/C68</f>
        <v>100</v>
      </c>
      <c r="F68" s="28">
        <v>0.5947</v>
      </c>
      <c r="G68" s="28">
        <v>0.715</v>
      </c>
      <c r="H68" s="26">
        <f>((G68*100)/F68)-100</f>
        <v>20.22868673280645</v>
      </c>
      <c r="I68" s="7">
        <f>FLOOR(G68,0.00001)*D68</f>
        <v>1003860.0000000001</v>
      </c>
    </row>
    <row r="69" spans="1:9" ht="13.5">
      <c r="A69" s="5"/>
      <c r="B69" s="24"/>
      <c r="C69" s="6" t="s">
        <v>33</v>
      </c>
      <c r="D69" s="6">
        <v>111000</v>
      </c>
      <c r="E69" s="27"/>
      <c r="F69" s="28"/>
      <c r="G69" s="28"/>
      <c r="H69" s="26"/>
      <c r="I69" s="7"/>
    </row>
    <row r="70" spans="1:9" ht="13.5">
      <c r="A70" s="5"/>
      <c r="B70" s="24"/>
      <c r="C70" s="6" t="s">
        <v>28</v>
      </c>
      <c r="D70" s="6">
        <v>531000</v>
      </c>
      <c r="E70" s="27"/>
      <c r="F70" s="28"/>
      <c r="G70" s="28"/>
      <c r="H70" s="26"/>
      <c r="I70" s="7"/>
    </row>
    <row r="71" spans="1:9" ht="13.5">
      <c r="A71" s="5"/>
      <c r="B71" s="24"/>
      <c r="C71" s="6" t="s">
        <v>35</v>
      </c>
      <c r="D71" s="6">
        <v>262000</v>
      </c>
      <c r="E71" s="27"/>
      <c r="F71" s="28"/>
      <c r="G71" s="28"/>
      <c r="H71" s="26"/>
      <c r="I71" s="7"/>
    </row>
    <row r="72" spans="1:9" ht="13.5">
      <c r="A72" s="5"/>
      <c r="B72" s="24"/>
      <c r="C72" s="6" t="s">
        <v>29</v>
      </c>
      <c r="D72" s="6">
        <v>500000</v>
      </c>
      <c r="E72" s="27"/>
      <c r="F72" s="28"/>
      <c r="G72" s="28"/>
      <c r="H72" s="26"/>
      <c r="I72" s="7"/>
    </row>
    <row r="73" spans="1:9" ht="13.5">
      <c r="A73" s="5"/>
      <c r="B73" s="24"/>
      <c r="C73" s="6"/>
      <c r="D73" s="6"/>
      <c r="E73" s="14"/>
      <c r="F73" s="28"/>
      <c r="G73" s="28"/>
      <c r="H73" s="7"/>
      <c r="I73" s="7"/>
    </row>
    <row r="74" spans="1:9" ht="13.5">
      <c r="A74" s="5">
        <v>17</v>
      </c>
      <c r="B74" s="24" t="s">
        <v>26</v>
      </c>
      <c r="C74" s="6">
        <v>367651</v>
      </c>
      <c r="D74" s="21">
        <f>SUM(D75:D77)</f>
        <v>367651</v>
      </c>
      <c r="E74" s="30">
        <f>(D74*100)/C74</f>
        <v>100</v>
      </c>
      <c r="F74" s="28">
        <v>0.5774</v>
      </c>
      <c r="G74" s="28">
        <v>0.705</v>
      </c>
      <c r="H74" s="26">
        <f>((G74*100)/F74)-100</f>
        <v>22.099064773120887</v>
      </c>
      <c r="I74" s="7">
        <f>FLOOR(G74,0.00001)*D74</f>
        <v>259193.95500000002</v>
      </c>
    </row>
    <row r="75" spans="1:9" ht="13.5">
      <c r="A75" s="5"/>
      <c r="B75" s="24"/>
      <c r="C75" s="6" t="s">
        <v>36</v>
      </c>
      <c r="D75" s="6">
        <v>30000</v>
      </c>
      <c r="E75" s="27"/>
      <c r="F75" s="28"/>
      <c r="G75" s="28"/>
      <c r="H75" s="26"/>
      <c r="I75" s="7"/>
    </row>
    <row r="76" spans="1:9" ht="13.5">
      <c r="A76" s="5"/>
      <c r="B76" s="24"/>
      <c r="C76" s="6" t="s">
        <v>28</v>
      </c>
      <c r="D76" s="6">
        <v>150000</v>
      </c>
      <c r="E76" s="27"/>
      <c r="F76" s="28"/>
      <c r="G76" s="28"/>
      <c r="H76" s="26"/>
      <c r="I76" s="7"/>
    </row>
    <row r="77" spans="1:9" ht="13.5">
      <c r="A77" s="5"/>
      <c r="B77" s="24"/>
      <c r="C77" s="6" t="s">
        <v>29</v>
      </c>
      <c r="D77" s="6">
        <v>187651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18</v>
      </c>
      <c r="B79" s="24" t="s">
        <v>26</v>
      </c>
      <c r="C79" s="6">
        <v>668045</v>
      </c>
      <c r="D79" s="21">
        <f>SUM(D80:D83)</f>
        <v>668045</v>
      </c>
      <c r="E79" s="30">
        <f>(D79*100)/C79</f>
        <v>100</v>
      </c>
      <c r="F79" s="28">
        <v>0.56</v>
      </c>
      <c r="G79" s="28">
        <v>0.7</v>
      </c>
      <c r="H79" s="26">
        <f>((G79*100)/F79)-100</f>
        <v>24.999999999999986</v>
      </c>
      <c r="I79" s="7">
        <f>FLOOR(G79,0.00001)*D79</f>
        <v>467631.50000000006</v>
      </c>
    </row>
    <row r="80" spans="1:9" ht="13.5">
      <c r="A80" s="5"/>
      <c r="B80" s="24"/>
      <c r="C80" s="6" t="s">
        <v>36</v>
      </c>
      <c r="D80" s="6">
        <v>30000</v>
      </c>
      <c r="E80" s="27"/>
      <c r="F80" s="28"/>
      <c r="G80" s="28"/>
      <c r="H80" s="26"/>
      <c r="I80" s="7"/>
    </row>
    <row r="81" spans="1:9" ht="13.5">
      <c r="A81" s="5"/>
      <c r="B81" s="24"/>
      <c r="C81" s="6" t="s">
        <v>28</v>
      </c>
      <c r="D81" s="6">
        <v>489045</v>
      </c>
      <c r="E81" s="27"/>
      <c r="F81" s="28"/>
      <c r="G81" s="28"/>
      <c r="H81" s="26"/>
      <c r="I81" s="7"/>
    </row>
    <row r="82" spans="1:9" ht="13.5">
      <c r="A82" s="5"/>
      <c r="B82" s="24"/>
      <c r="C82" s="6" t="s">
        <v>35</v>
      </c>
      <c r="D82" s="6">
        <v>75000</v>
      </c>
      <c r="E82" s="27"/>
      <c r="F82" s="28"/>
      <c r="G82" s="28"/>
      <c r="H82" s="26"/>
      <c r="I82" s="7"/>
    </row>
    <row r="83" spans="1:9" ht="13.5">
      <c r="A83" s="5"/>
      <c r="B83" s="24"/>
      <c r="C83" s="6" t="s">
        <v>29</v>
      </c>
      <c r="D83" s="6">
        <v>74000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11"/>
      <c r="B85" s="16" t="s">
        <v>14</v>
      </c>
      <c r="C85" s="12">
        <f>SUM(C10:C84)</f>
        <v>13602343</v>
      </c>
      <c r="D85" s="19">
        <f>SUM(D10,D14,D18,D21,D24,D27,D30,D33,D38,D43,D47,D51,D55,D59,D64,D68,D74,D79)</f>
        <v>9903343</v>
      </c>
      <c r="E85" s="25">
        <f>(D85*100)/C85</f>
        <v>72.80615552776459</v>
      </c>
      <c r="F85" s="20"/>
      <c r="G85" s="20"/>
      <c r="H85" s="13"/>
      <c r="I85" s="29">
        <f>SUM(I10:I84)</f>
        <v>6875991.627099999</v>
      </c>
    </row>
    <row r="86" spans="1:9" ht="13.5">
      <c r="A86" s="5"/>
      <c r="B86" s="24"/>
      <c r="C86" s="6"/>
      <c r="D86" s="6"/>
      <c r="E86" s="14"/>
      <c r="F86" s="28"/>
      <c r="G86" s="28"/>
      <c r="H86" s="7"/>
      <c r="I86" s="7"/>
    </row>
    <row r="87" spans="1:9" ht="13.5">
      <c r="A87" s="17"/>
      <c r="B87" s="16" t="s">
        <v>12</v>
      </c>
      <c r="C87" s="19">
        <f>SUM(C85)</f>
        <v>13602343</v>
      </c>
      <c r="D87" s="19">
        <f>SUM(D85)</f>
        <v>9903343</v>
      </c>
      <c r="E87" s="25">
        <f>(D87*100)/C87</f>
        <v>72.80615552776459</v>
      </c>
      <c r="F87" s="18"/>
      <c r="G87" s="18"/>
      <c r="H87" s="18"/>
      <c r="I87" s="29">
        <f>SUM(I85)</f>
        <v>6875991.627099999</v>
      </c>
    </row>
    <row r="88" ht="12.75">
      <c r="C88" s="15"/>
    </row>
    <row r="89" ht="12.75">
      <c r="C89" s="15"/>
    </row>
    <row r="90" spans="2:3" ht="13.5">
      <c r="B90" s="5"/>
      <c r="C90" s="15"/>
    </row>
    <row r="91" spans="2:3" ht="13.5">
      <c r="B91" s="5"/>
      <c r="C91" s="15"/>
    </row>
    <row r="92" spans="2:3" ht="13.5">
      <c r="B92" s="5"/>
      <c r="C92" s="15"/>
    </row>
    <row r="93" spans="2:3" ht="13.5">
      <c r="B93" s="5"/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2008-05-05T14:57:40Z</dcterms:modified>
  <cp:category/>
  <cp:version/>
  <cp:contentType/>
  <cp:contentStatus/>
</cp:coreProperties>
</file>