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<sst xmlns="http://schemas.openxmlformats.org/spreadsheetml/2006/main" count="54" uniqueCount="31">
  <si>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</si>
  <si>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</si>
  <si>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</si>
  <si>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</si>
  <si>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</si>
  <si>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</si>
  <si>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</si>
  <si>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</si>
  <si>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</si>
  <si>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</si>
  <si>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</si>
  <si>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</si>
  <si>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</si>
  <si>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</si>
  <si>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</si>
  <si>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</si>
  <si>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</si>
  <si>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</si>
  <si>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</si>
  <si>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149/08- 05/05/2008</t>
  </si>
  <si>
    <t>Araranguá</t>
  </si>
  <si>
    <t>SC</t>
  </si>
  <si>
    <t>Ermo</t>
  </si>
  <si>
    <t>Forquilha</t>
  </si>
  <si>
    <t>Meleiro</t>
  </si>
  <si>
    <t>Morro Grande</t>
  </si>
  <si>
    <t>Pouso Redondo</t>
  </si>
  <si>
    <t>Turvo</t>
  </si>
  <si>
    <t>BMCS</t>
  </si>
  <si>
    <t>BNM</t>
  </si>
  <si>
    <t>BBM 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</si>
</sst>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31">
      <selection activeCell="C49" sqref="C49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600000</v>
      </c>
      <c r="D10" s="21">
        <f>SUM(D11:D12)</f>
        <v>600000</v>
      </c>
      <c r="E10" s="30">
        <f>(D10*100)/C10</f>
        <v>100</v>
      </c>
      <c r="F10" s="28">
        <v>0.5426</v>
      </c>
      <c r="G10" s="28">
        <v>0.68</v>
      </c>
      <c r="H10" s="26">
        <f>((G10*100)/F10)-100</f>
        <v>25.322521194249916</v>
      </c>
      <c r="I10" s="7">
        <f>FLOOR(G10,0.00001)*D10</f>
        <v>408000.00000000006</v>
      </c>
    </row>
    <row r="11" spans="1:9" ht="13.5">
      <c r="A11" s="5"/>
      <c r="B11" s="24"/>
      <c r="C11" s="6" t="s">
        <v>28</v>
      </c>
      <c r="D11" s="21">
        <v>180000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29</v>
      </c>
      <c r="D12" s="6">
        <v>420000</v>
      </c>
      <c r="E12" s="27"/>
      <c r="F12" s="28"/>
      <c r="G12" s="28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22</v>
      </c>
      <c r="C14" s="6">
        <v>435000</v>
      </c>
      <c r="D14" s="21">
        <f>SUM(D15:D16)</f>
        <v>435000</v>
      </c>
      <c r="E14" s="30">
        <f>(D14*100)/C14</f>
        <v>100</v>
      </c>
      <c r="F14" s="28">
        <v>0.56</v>
      </c>
      <c r="G14" s="28">
        <v>0.6901</v>
      </c>
      <c r="H14" s="26">
        <f>((G14*100)/F14)-100</f>
        <v>23.23214285714286</v>
      </c>
      <c r="I14" s="7">
        <f>FLOOR(G14,0.00001)*D14</f>
        <v>300193.5</v>
      </c>
    </row>
    <row r="15" spans="1:9" ht="13.5">
      <c r="A15" s="5"/>
      <c r="B15" s="24"/>
      <c r="C15" s="6" t="s">
        <v>28</v>
      </c>
      <c r="D15" s="21">
        <v>100000</v>
      </c>
      <c r="E15" s="30"/>
      <c r="F15" s="28"/>
      <c r="G15" s="28"/>
      <c r="H15" s="26"/>
      <c r="I15" s="7"/>
    </row>
    <row r="16" spans="1:9" ht="13.5">
      <c r="A16" s="5"/>
      <c r="B16" s="24"/>
      <c r="C16" s="6" t="s">
        <v>29</v>
      </c>
      <c r="D16" s="6">
        <v>335000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5">
        <v>3</v>
      </c>
      <c r="B18" s="24" t="s">
        <v>23</v>
      </c>
      <c r="C18" s="6">
        <v>249600</v>
      </c>
      <c r="D18" s="21">
        <f>SUM(D19:D20)</f>
        <v>249600</v>
      </c>
      <c r="E18" s="30">
        <f>(D18*100)/C18</f>
        <v>100</v>
      </c>
      <c r="F18" s="28">
        <v>0.56</v>
      </c>
      <c r="G18" s="28">
        <v>0.6801</v>
      </c>
      <c r="H18" s="26">
        <f>((G18*100)/F18)-100</f>
        <v>21.44642857142857</v>
      </c>
      <c r="I18" s="7">
        <f>FLOOR(G18,0.00001)*D18</f>
        <v>169752.96000000002</v>
      </c>
    </row>
    <row r="19" spans="1:9" ht="13.5">
      <c r="A19" s="5"/>
      <c r="B19" s="24"/>
      <c r="C19" s="6" t="s">
        <v>29</v>
      </c>
      <c r="D19" s="21">
        <v>219600</v>
      </c>
      <c r="E19" s="30"/>
      <c r="F19" s="28"/>
      <c r="G19" s="28"/>
      <c r="H19" s="26"/>
      <c r="I19" s="7"/>
    </row>
    <row r="20" spans="1:9" ht="13.5">
      <c r="A20" s="5"/>
      <c r="B20" s="24"/>
      <c r="C20" s="6" t="s">
        <v>30</v>
      </c>
      <c r="D20" s="6">
        <v>30000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4</v>
      </c>
      <c r="B22" s="24" t="s">
        <v>23</v>
      </c>
      <c r="C22" s="6">
        <v>125000</v>
      </c>
      <c r="D22" s="21">
        <f>SUM(D23:D24)</f>
        <v>125000</v>
      </c>
      <c r="E22" s="30">
        <f>(D22*100)/C22</f>
        <v>100</v>
      </c>
      <c r="F22" s="28">
        <v>0.56</v>
      </c>
      <c r="G22" s="28">
        <v>0.7211</v>
      </c>
      <c r="H22" s="26">
        <f>((G22*100)/F22)-100</f>
        <v>28.76785714285714</v>
      </c>
      <c r="I22" s="7">
        <f>FLOOR(G22,0.00001)*D22</f>
        <v>90137.50000000001</v>
      </c>
    </row>
    <row r="23" spans="1:9" ht="13.5">
      <c r="A23" s="5"/>
      <c r="B23" s="24"/>
      <c r="C23" s="6" t="s">
        <v>29</v>
      </c>
      <c r="D23" s="21">
        <v>95000</v>
      </c>
      <c r="E23" s="30"/>
      <c r="F23" s="28"/>
      <c r="G23" s="28"/>
      <c r="H23" s="26"/>
      <c r="I23" s="7"/>
    </row>
    <row r="24" spans="1:9" ht="13.5">
      <c r="A24" s="5"/>
      <c r="B24" s="24"/>
      <c r="C24" s="6" t="s">
        <v>30</v>
      </c>
      <c r="D24" s="6">
        <v>30000</v>
      </c>
      <c r="E24" s="27"/>
      <c r="F24" s="28"/>
      <c r="G24" s="28"/>
      <c r="H24" s="26"/>
      <c r="I24" s="7"/>
    </row>
    <row r="25" spans="1:9" ht="13.5">
      <c r="A25" s="5"/>
      <c r="B25" s="24"/>
      <c r="C25" s="6"/>
      <c r="D25" s="6"/>
      <c r="E25" s="14"/>
      <c r="F25" s="28"/>
      <c r="G25" s="28"/>
      <c r="H25" s="7"/>
      <c r="I25" s="7"/>
    </row>
    <row r="26" spans="1:9" ht="13.5">
      <c r="A26" s="5">
        <v>5</v>
      </c>
      <c r="B26" s="24" t="s">
        <v>24</v>
      </c>
      <c r="C26" s="6">
        <v>500000</v>
      </c>
      <c r="D26" s="21">
        <f>SUM(D27:D27)</f>
        <v>500000</v>
      </c>
      <c r="E26" s="30">
        <f>(D26*100)/C26</f>
        <v>100</v>
      </c>
      <c r="F26" s="28">
        <v>0.56</v>
      </c>
      <c r="G26" s="28">
        <v>0.7291</v>
      </c>
      <c r="H26" s="26">
        <f>((G26*100)/F26)-100</f>
        <v>30.196428571428555</v>
      </c>
      <c r="I26" s="7">
        <f>FLOOR(G26,0.00001)*D26</f>
        <v>364550.00000000006</v>
      </c>
    </row>
    <row r="27" spans="1:9" ht="13.5">
      <c r="A27" s="5"/>
      <c r="B27" s="24"/>
      <c r="C27" s="6" t="s">
        <v>29</v>
      </c>
      <c r="D27" s="6">
        <v>500000</v>
      </c>
      <c r="E27" s="27"/>
      <c r="F27" s="28"/>
      <c r="G27" s="28"/>
      <c r="H27" s="26"/>
      <c r="I27" s="7"/>
    </row>
    <row r="28" spans="1:9" ht="13.5">
      <c r="A28" s="5"/>
      <c r="B28" s="24"/>
      <c r="C28" s="6"/>
      <c r="D28" s="6"/>
      <c r="E28" s="14"/>
      <c r="F28" s="28"/>
      <c r="G28" s="28"/>
      <c r="H28" s="7"/>
      <c r="I28" s="7"/>
    </row>
    <row r="29" spans="1:9" ht="13.5">
      <c r="A29" s="5">
        <v>6</v>
      </c>
      <c r="B29" s="24" t="s">
        <v>25</v>
      </c>
      <c r="C29" s="6">
        <v>375400</v>
      </c>
      <c r="D29" s="21">
        <f>SUM(D30:D32)</f>
        <v>375400</v>
      </c>
      <c r="E29" s="30">
        <f>(D29*100)/C29</f>
        <v>100</v>
      </c>
      <c r="F29" s="28">
        <v>0.56</v>
      </c>
      <c r="G29" s="28">
        <v>0.71</v>
      </c>
      <c r="H29" s="26">
        <f>((G29*100)/F29)-100</f>
        <v>26.785714285714278</v>
      </c>
      <c r="I29" s="7">
        <f>FLOOR(G29,0.00001)*D29</f>
        <v>266534</v>
      </c>
    </row>
    <row r="30" spans="1:9" ht="13.5">
      <c r="A30" s="5"/>
      <c r="B30" s="24"/>
      <c r="C30" s="6" t="s">
        <v>28</v>
      </c>
      <c r="D30" s="21">
        <v>100000</v>
      </c>
      <c r="E30" s="30"/>
      <c r="F30" s="28"/>
      <c r="G30" s="28"/>
      <c r="H30" s="26"/>
      <c r="I30" s="7"/>
    </row>
    <row r="31" spans="1:9" ht="13.5">
      <c r="A31" s="5"/>
      <c r="B31" s="24"/>
      <c r="C31" s="6" t="s">
        <v>29</v>
      </c>
      <c r="D31" s="21">
        <v>215400</v>
      </c>
      <c r="E31" s="30"/>
      <c r="F31" s="28"/>
      <c r="G31" s="28"/>
      <c r="H31" s="26"/>
      <c r="I31" s="7"/>
    </row>
    <row r="32" spans="1:9" ht="13.5">
      <c r="A32" s="5"/>
      <c r="B32" s="24"/>
      <c r="C32" s="6" t="s">
        <v>30</v>
      </c>
      <c r="D32" s="6">
        <v>60000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7</v>
      </c>
      <c r="B34" s="24" t="s">
        <v>26</v>
      </c>
      <c r="C34" s="6">
        <v>1000000</v>
      </c>
      <c r="D34" s="21">
        <f>SUM(D35:D35)</f>
        <v>1000000</v>
      </c>
      <c r="E34" s="30">
        <f>(D34*100)/C34</f>
        <v>100</v>
      </c>
      <c r="F34" s="28">
        <v>0.56</v>
      </c>
      <c r="G34" s="28">
        <v>0.71</v>
      </c>
      <c r="H34" s="26">
        <f>((G34*100)/F34)-100</f>
        <v>26.785714285714278</v>
      </c>
      <c r="I34" s="7">
        <f>FLOOR(G34,0.00001)*D34</f>
        <v>710000.0000000001</v>
      </c>
    </row>
    <row r="35" spans="1:9" ht="13.5">
      <c r="A35" s="5"/>
      <c r="B35" s="24"/>
      <c r="C35" s="6" t="s">
        <v>29</v>
      </c>
      <c r="D35" s="6">
        <v>1000000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8</v>
      </c>
      <c r="B37" s="24" t="s">
        <v>27</v>
      </c>
      <c r="C37" s="6">
        <v>433000</v>
      </c>
      <c r="D37" s="21">
        <f>SUM(D38:D38)</f>
        <v>433000</v>
      </c>
      <c r="E37" s="30">
        <f>(D37*100)/C37</f>
        <v>100</v>
      </c>
      <c r="F37" s="28">
        <v>0.56</v>
      </c>
      <c r="G37" s="28">
        <v>0.7</v>
      </c>
      <c r="H37" s="26">
        <f>((G37*100)/F37)-100</f>
        <v>24.999999999999986</v>
      </c>
      <c r="I37" s="7">
        <f>FLOOR(G37,0.00001)*D37</f>
        <v>303100</v>
      </c>
    </row>
    <row r="38" spans="1:9" ht="13.5">
      <c r="A38" s="5"/>
      <c r="B38" s="24"/>
      <c r="C38" s="6" t="s">
        <v>29</v>
      </c>
      <c r="D38" s="6">
        <v>433000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9</v>
      </c>
      <c r="B40" s="24" t="s">
        <v>27</v>
      </c>
      <c r="C40" s="6">
        <v>125000</v>
      </c>
      <c r="D40" s="21">
        <f>SUM(D41:D42)</f>
        <v>125000</v>
      </c>
      <c r="E40" s="30">
        <f>(D40*100)/C40</f>
        <v>100</v>
      </c>
      <c r="F40" s="28">
        <v>0.56</v>
      </c>
      <c r="G40" s="28">
        <v>0.708</v>
      </c>
      <c r="H40" s="26">
        <f>((G40*100)/F40)-100</f>
        <v>26.428571428571416</v>
      </c>
      <c r="I40" s="7">
        <f>FLOOR(G40,0.00001)*D40</f>
        <v>88500.00000000001</v>
      </c>
    </row>
    <row r="41" spans="1:9" ht="13.5">
      <c r="A41" s="5"/>
      <c r="B41" s="24"/>
      <c r="C41" s="6" t="s">
        <v>28</v>
      </c>
      <c r="D41" s="21">
        <v>40000</v>
      </c>
      <c r="E41" s="30"/>
      <c r="F41" s="28"/>
      <c r="G41" s="28"/>
      <c r="H41" s="26"/>
      <c r="I41" s="7"/>
    </row>
    <row r="42" spans="1:9" ht="13.5">
      <c r="A42" s="5"/>
      <c r="B42" s="24"/>
      <c r="C42" s="6" t="s">
        <v>29</v>
      </c>
      <c r="D42" s="6">
        <v>85000</v>
      </c>
      <c r="E42" s="27"/>
      <c r="F42" s="28"/>
      <c r="G42" s="28"/>
      <c r="H42" s="26"/>
      <c r="I42" s="7"/>
    </row>
    <row r="43" spans="1:9" ht="13.5">
      <c r="A43" s="5"/>
      <c r="B43" s="24"/>
      <c r="C43" s="6"/>
      <c r="D43" s="6"/>
      <c r="E43" s="14"/>
      <c r="F43" s="28"/>
      <c r="G43" s="28"/>
      <c r="H43" s="7"/>
      <c r="I43" s="7"/>
    </row>
    <row r="44" spans="1:9" ht="13.5">
      <c r="A44" s="5">
        <v>10</v>
      </c>
      <c r="B44" s="24" t="s">
        <v>27</v>
      </c>
      <c r="C44" s="6">
        <v>180000</v>
      </c>
      <c r="D44" s="21">
        <f>SUM(D45:D46)</f>
        <v>180000</v>
      </c>
      <c r="E44" s="30">
        <f>(D44*100)/C44</f>
        <v>100</v>
      </c>
      <c r="F44" s="28">
        <v>0.56</v>
      </c>
      <c r="G44" s="28">
        <v>0.739</v>
      </c>
      <c r="H44" s="26">
        <f>((G44*100)/F44)-100</f>
        <v>31.964285714285722</v>
      </c>
      <c r="I44" s="7">
        <f>FLOOR(G44,0.00001)*D44</f>
        <v>133020.00000000003</v>
      </c>
    </row>
    <row r="45" spans="1:9" ht="13.5">
      <c r="A45" s="5"/>
      <c r="B45" s="24"/>
      <c r="C45" s="6" t="s">
        <v>28</v>
      </c>
      <c r="D45" s="21">
        <v>60000</v>
      </c>
      <c r="E45" s="30"/>
      <c r="F45" s="28"/>
      <c r="G45" s="28"/>
      <c r="H45" s="26"/>
      <c r="I45" s="7"/>
    </row>
    <row r="46" spans="1:9" ht="13.5">
      <c r="A46" s="5"/>
      <c r="B46" s="24"/>
      <c r="C46" s="6" t="s">
        <v>29</v>
      </c>
      <c r="D46" s="6">
        <v>120000</v>
      </c>
      <c r="E46" s="27"/>
      <c r="F46" s="28"/>
      <c r="G46" s="28"/>
      <c r="H46" s="26"/>
      <c r="I46" s="7"/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11"/>
      <c r="B48" s="16" t="s">
        <v>14</v>
      </c>
      <c r="C48" s="12">
        <f>SUM(C10:C47)</f>
        <v>4023000</v>
      </c>
      <c r="D48" s="19">
        <f>SUM(D10,D14,D18,D22,D26,D29,D34,D37,D40,D44)</f>
        <v>4023000</v>
      </c>
      <c r="E48" s="25">
        <f>(D48*100)/C48</f>
        <v>100</v>
      </c>
      <c r="F48" s="20"/>
      <c r="G48" s="20"/>
      <c r="H48" s="13"/>
      <c r="I48" s="29">
        <f>SUM(I10:I47)</f>
        <v>2833787.96</v>
      </c>
    </row>
    <row r="49" spans="1:9" ht="13.5">
      <c r="A49" s="5"/>
      <c r="B49" s="24"/>
      <c r="C49" s="6"/>
      <c r="D49" s="6"/>
      <c r="E49" s="14"/>
      <c r="F49" s="28"/>
      <c r="G49" s="28"/>
      <c r="H49" s="7"/>
      <c r="I49" s="7"/>
    </row>
    <row r="50" spans="1:9" ht="13.5">
      <c r="A50" s="17"/>
      <c r="B50" s="16" t="s">
        <v>12</v>
      </c>
      <c r="C50" s="19">
        <f>SUM(C48)</f>
        <v>4023000</v>
      </c>
      <c r="D50" s="19">
        <f>SUM(D48)</f>
        <v>4023000</v>
      </c>
      <c r="E50" s="25">
        <f>(D50*100)/C50</f>
        <v>100</v>
      </c>
      <c r="F50" s="18"/>
      <c r="G50" s="18"/>
      <c r="H50" s="18"/>
      <c r="I50" s="29">
        <f>SUM(I48)</f>
        <v>2833787.96</v>
      </c>
    </row>
    <row r="51" ht="12.75">
      <c r="C51" s="15"/>
    </row>
    <row r="52" ht="12.75">
      <c r="C52" s="15"/>
    </row>
    <row r="53" spans="2:3" ht="13.5">
      <c r="B53" s="5"/>
      <c r="C53" s="15"/>
    </row>
    <row r="54" spans="2:3" ht="13.5">
      <c r="B54" s="5"/>
      <c r="C54" s="15"/>
    </row>
    <row r="55" spans="2:3" ht="13.5">
      <c r="B55" s="5"/>
      <c r="C55" s="15"/>
    </row>
    <row r="56" spans="2:3" ht="13.5">
      <c r="B56" s="5"/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2008-05-05T20:21:28Z</dcterms:modified>
  <cp:category/>
  <cp:version/>
  <cp:contentType/>
  <cp:contentStatus/>
</cp:coreProperties>
</file>