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2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<sst xmlns="http://schemas.openxmlformats.org/spreadsheetml/2006/main" count="43" uniqueCount="32">
  <si>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</si>
  <si>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</si>
  <si>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</si>
  <si>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</si>
  <si>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</si>
  <si>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</si>
  <si>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</si>
  <si>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</si>
  <si>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</si>
  <si>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</si>
  <si>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</si>
  <si>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</si>
  <si>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</si>
  <si>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</si>
  <si>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</si>
  <si>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</si>
  <si>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</si>
  <si>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</si>
  <si>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</si>
  <si>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</si>
  <si>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Vera</t>
  </si>
  <si>
    <t>BMR</t>
  </si>
  <si>
    <t>BBM CE</t>
  </si>
  <si>
    <t>BHCP</t>
  </si>
  <si>
    <t>BNM</t>
  </si>
  <si>
    <t>AVISO DE VENDA DE MILHO EM GRÃOS – VEP Nº 154/08- 14/05/2008</t>
  </si>
  <si>
    <t>Ipiranga do Norte</t>
  </si>
  <si>
    <t>BCMCO</t>
  </si>
  <si>
    <t>Itanhangá</t>
  </si>
  <si>
    <t xml:space="preserve">Sorriso </t>
  </si>
  <si>
    <t>CANCELADO</t>
  </si>
  <si>
    <t>União do Sul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</si>
</sst>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9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26</v>
      </c>
      <c r="C10" s="6">
        <v>5087200</v>
      </c>
      <c r="D10" s="21">
        <f>SUM(D11:D15)</f>
        <v>5087000</v>
      </c>
      <c r="E10" s="30">
        <f>(D10*100)/C10</f>
        <v>99.99606856423966</v>
      </c>
      <c r="F10" s="28">
        <v>0.275</v>
      </c>
      <c r="G10" s="28">
        <v>0.291</v>
      </c>
      <c r="H10" s="26">
        <f>((G10*100)/F10)-100</f>
        <v>5.818181818181799</v>
      </c>
      <c r="I10" s="7">
        <f>FLOOR(G10,0.00001)*D10</f>
        <v>1480317.0000000002</v>
      </c>
    </row>
    <row r="11" spans="1:9" ht="13.5">
      <c r="A11" s="5"/>
      <c r="B11" s="24"/>
      <c r="C11" s="6" t="s">
        <v>24</v>
      </c>
      <c r="D11" s="21">
        <v>37000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27</v>
      </c>
      <c r="D12" s="21">
        <v>592000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21</v>
      </c>
      <c r="D13" s="21">
        <v>3175000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23</v>
      </c>
      <c r="D14" s="21">
        <v>913000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22</v>
      </c>
      <c r="D15" s="21">
        <v>370000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2</v>
      </c>
      <c r="B17" s="24" t="s">
        <v>28</v>
      </c>
      <c r="C17" s="6">
        <v>853000</v>
      </c>
      <c r="D17" s="21">
        <f>SUM(D18:D18)</f>
        <v>200000</v>
      </c>
      <c r="E17" s="30">
        <f>(D17*100)/C17</f>
        <v>23.446658851113718</v>
      </c>
      <c r="F17" s="28">
        <v>0.275</v>
      </c>
      <c r="G17" s="28">
        <v>0.275</v>
      </c>
      <c r="H17" s="26">
        <f>((G17*100)/F17)-100</f>
        <v>0</v>
      </c>
      <c r="I17" s="7">
        <f>FLOOR(G17,0.00001)*D17</f>
        <v>55000.00000000001</v>
      </c>
    </row>
    <row r="18" spans="1:9" ht="13.5">
      <c r="A18" s="5"/>
      <c r="B18" s="24"/>
      <c r="C18" s="6" t="s">
        <v>21</v>
      </c>
      <c r="D18" s="21">
        <v>200000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5">
        <v>3</v>
      </c>
      <c r="B20" s="24" t="s">
        <v>29</v>
      </c>
      <c r="C20" s="6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7">
        <f>FLOOR(G20,0.00001)*D20</f>
        <v>0</v>
      </c>
    </row>
    <row r="21" spans="1:9" ht="13.5">
      <c r="A21" s="5"/>
      <c r="B21" s="24"/>
      <c r="C21" s="6" t="s">
        <v>30</v>
      </c>
      <c r="D21" s="21"/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14"/>
      <c r="F22" s="28"/>
      <c r="G22" s="28"/>
      <c r="H22" s="7"/>
      <c r="I22" s="7"/>
    </row>
    <row r="23" spans="1:9" ht="13.5">
      <c r="A23" s="5">
        <v>4</v>
      </c>
      <c r="B23" s="24" t="s">
        <v>29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7">
        <f>FLOOR(G23,0.00001)*D23</f>
        <v>0</v>
      </c>
    </row>
    <row r="24" spans="1:9" ht="13.5">
      <c r="A24" s="5"/>
      <c r="B24" s="24"/>
      <c r="C24" s="6" t="s">
        <v>30</v>
      </c>
      <c r="D24" s="21"/>
      <c r="E24" s="27"/>
      <c r="F24" s="28"/>
      <c r="G24" s="28"/>
      <c r="H24" s="26"/>
      <c r="I24" s="7"/>
    </row>
    <row r="25" spans="1:9" ht="13.5">
      <c r="A25" s="5"/>
      <c r="B25" s="24"/>
      <c r="C25" s="6"/>
      <c r="D25" s="6"/>
      <c r="E25" s="14"/>
      <c r="F25" s="28"/>
      <c r="G25" s="28"/>
      <c r="H25" s="7"/>
      <c r="I25" s="7"/>
    </row>
    <row r="26" spans="1:9" ht="13.5">
      <c r="A26" s="5">
        <v>5</v>
      </c>
      <c r="B26" s="24" t="s">
        <v>31</v>
      </c>
      <c r="C26" s="6">
        <v>880000</v>
      </c>
      <c r="D26" s="21">
        <f>SUM(D27:D27)</f>
        <v>296000</v>
      </c>
      <c r="E26" s="30">
        <f>(D26*100)/C26</f>
        <v>33.63636363636363</v>
      </c>
      <c r="F26" s="28">
        <v>0.275</v>
      </c>
      <c r="G26" s="28">
        <v>0.275</v>
      </c>
      <c r="H26" s="26">
        <f>((G26*100)/F26)-100</f>
        <v>0</v>
      </c>
      <c r="I26" s="7">
        <f>FLOOR(G26,0.00001)*D26</f>
        <v>81400</v>
      </c>
    </row>
    <row r="27" spans="1:9" ht="13.5">
      <c r="A27" s="5"/>
      <c r="B27" s="24"/>
      <c r="C27" s="6" t="s">
        <v>22</v>
      </c>
      <c r="D27" s="21">
        <v>296000</v>
      </c>
      <c r="E27" s="27"/>
      <c r="F27" s="28"/>
      <c r="G27" s="28"/>
      <c r="H27" s="26"/>
      <c r="I27" s="7"/>
    </row>
    <row r="28" spans="1:9" ht="13.5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5">
        <v>6</v>
      </c>
      <c r="B29" s="24" t="s">
        <v>20</v>
      </c>
      <c r="C29" s="6">
        <v>1000000</v>
      </c>
      <c r="D29" s="21">
        <f>SUM(D30:D31)</f>
        <v>978500</v>
      </c>
      <c r="E29" s="30">
        <f>(D29*100)/C29</f>
        <v>97.85</v>
      </c>
      <c r="F29" s="28">
        <v>0.275</v>
      </c>
      <c r="G29" s="28">
        <v>0.279</v>
      </c>
      <c r="H29" s="26">
        <f>((G29*100)/F29)-100</f>
        <v>1.4545454545454533</v>
      </c>
      <c r="I29" s="7">
        <f>FLOOR(G29,0.00001)*D29</f>
        <v>273001.5</v>
      </c>
    </row>
    <row r="30" spans="1:9" ht="13.5">
      <c r="A30" s="5"/>
      <c r="B30" s="24"/>
      <c r="C30" s="6" t="s">
        <v>21</v>
      </c>
      <c r="D30" s="21">
        <v>527000</v>
      </c>
      <c r="E30" s="27"/>
      <c r="F30" s="28"/>
      <c r="G30" s="28"/>
      <c r="H30" s="26"/>
      <c r="I30" s="7"/>
    </row>
    <row r="31" spans="1:9" ht="13.5">
      <c r="A31" s="5"/>
      <c r="B31" s="24"/>
      <c r="C31" s="6" t="s">
        <v>23</v>
      </c>
      <c r="D31" s="21">
        <v>451500</v>
      </c>
      <c r="E31" s="27"/>
      <c r="F31" s="28"/>
      <c r="G31" s="28"/>
      <c r="H31" s="26"/>
      <c r="I31" s="7"/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11"/>
      <c r="B33" s="16" t="s">
        <v>14</v>
      </c>
      <c r="C33" s="12">
        <f>SUM(C10:C32)</f>
        <v>7820200</v>
      </c>
      <c r="D33" s="19">
        <f>SUM(D10,D17,D20,D23,D26,D29)</f>
        <v>6561500</v>
      </c>
      <c r="E33" s="25">
        <f>(D33*100)/C33</f>
        <v>83.90450372113246</v>
      </c>
      <c r="F33" s="20"/>
      <c r="G33" s="20"/>
      <c r="H33" s="13"/>
      <c r="I33" s="29">
        <f>SUM(I10:I32)</f>
        <v>1889718.5000000002</v>
      </c>
    </row>
    <row r="34" spans="1:9" ht="13.5">
      <c r="A34" s="5"/>
      <c r="B34" s="24"/>
      <c r="C34" s="6"/>
      <c r="D34" s="6"/>
      <c r="E34" s="14"/>
      <c r="F34" s="28"/>
      <c r="G34" s="28"/>
      <c r="H34" s="7"/>
      <c r="I34" s="7"/>
    </row>
    <row r="35" spans="1:9" ht="13.5">
      <c r="A35" s="17"/>
      <c r="B35" s="16" t="s">
        <v>12</v>
      </c>
      <c r="C35" s="19">
        <f>SUM(C33)</f>
        <v>7820200</v>
      </c>
      <c r="D35" s="19">
        <f>SUM(D33)</f>
        <v>6561500</v>
      </c>
      <c r="E35" s="25">
        <f>(D35*100)/C35</f>
        <v>83.90450372113246</v>
      </c>
      <c r="F35" s="18"/>
      <c r="G35" s="18"/>
      <c r="H35" s="18"/>
      <c r="I35" s="29">
        <f>SUM(I33)</f>
        <v>1889718.5000000002</v>
      </c>
    </row>
    <row r="36" ht="12.75">
      <c r="C36" s="15"/>
    </row>
    <row r="37" ht="12.75"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2008-05-14T12:38:26Z</dcterms:modified>
  <cp:category/>
  <cp:version/>
  <cp:contentType/>
  <cp:contentStatus/>
</cp:coreProperties>
</file>