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2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<sst xmlns="http://schemas.openxmlformats.org/spreadsheetml/2006/main" count="49" uniqueCount="36">
  <si>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</si>
  <si>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</si>
  <si>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</si>
  <si>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</si>
  <si>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</si>
  <si>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</si>
  <si>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</si>
  <si>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</si>
  <si>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</si>
  <si>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</si>
  <si>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</si>
  <si>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</si>
  <si>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</si>
  <si>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</si>
  <si>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</si>
  <si>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</si>
  <si>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</si>
  <si>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</si>
  <si>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</si>
  <si>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BBM PR</t>
  </si>
  <si>
    <t>BCML</t>
  </si>
  <si>
    <t>BBM RS</t>
  </si>
  <si>
    <t>BCMM</t>
  </si>
  <si>
    <t xml:space="preserve">             AVISO DE VENDA DE CONTRATO DE OPÇÃO DE VENDA DE TRIGO - Nº 312/08 - 18/09/2008</t>
  </si>
  <si>
    <t>PR</t>
  </si>
  <si>
    <t>TRGV 09030002</t>
  </si>
  <si>
    <t>GO</t>
  </si>
  <si>
    <t>TRGV 09030003</t>
  </si>
  <si>
    <t>RETIRADO</t>
  </si>
  <si>
    <t>MS</t>
  </si>
  <si>
    <t>TRGV 09030004</t>
  </si>
  <si>
    <t>TRGV 09030005</t>
  </si>
  <si>
    <t>MG</t>
  </si>
  <si>
    <t>BBM UB</t>
  </si>
  <si>
    <t>SP</t>
  </si>
  <si>
    <t>TRGV 09030006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</si>
</sst>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2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24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2</v>
      </c>
      <c r="B10" s="31" t="s">
        <v>25</v>
      </c>
      <c r="C10" s="6">
        <v>3700</v>
      </c>
      <c r="D10" s="21">
        <f>SUM(D11:D14)</f>
        <v>2133</v>
      </c>
      <c r="E10" s="30">
        <f>(D10*100)/C10</f>
        <v>57.648648648648646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152616.15000000002</v>
      </c>
    </row>
    <row r="11" spans="1:9" ht="13.5">
      <c r="A11" s="5"/>
      <c r="B11" s="24"/>
      <c r="C11" s="6" t="s">
        <v>22</v>
      </c>
      <c r="D11" s="6">
        <v>456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20</v>
      </c>
      <c r="D12" s="6">
        <v>306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19</v>
      </c>
      <c r="D13" s="6">
        <v>143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21</v>
      </c>
      <c r="D14" s="6">
        <v>1228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3700</v>
      </c>
      <c r="D16" s="19">
        <f>SUM(D10)</f>
        <v>2133</v>
      </c>
      <c r="E16" s="25">
        <f>(D16*100)/C16</f>
        <v>57.648648648648646</v>
      </c>
      <c r="F16" s="20"/>
      <c r="G16" s="20"/>
      <c r="H16" s="13"/>
      <c r="I16" s="29">
        <f>SUM(I10:I15)</f>
        <v>152616.15000000002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4" t="s">
        <v>26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31" t="s">
        <v>27</v>
      </c>
      <c r="C20" s="6">
        <v>75</v>
      </c>
      <c r="D20" s="21">
        <f>SUM(D21:D22)</f>
        <v>0</v>
      </c>
      <c r="E20" s="30">
        <f>(D20*100)/C20</f>
        <v>0</v>
      </c>
      <c r="F20" s="28">
        <v>79.65</v>
      </c>
      <c r="G20" s="26">
        <v>0</v>
      </c>
      <c r="H20" s="26">
        <v>0</v>
      </c>
      <c r="I20" s="7">
        <f>FLOOR(G20,0.00001)*D20</f>
        <v>0</v>
      </c>
    </row>
    <row r="21" spans="1:9" ht="13.5">
      <c r="A21" s="5"/>
      <c r="B21" s="24"/>
      <c r="C21" s="6" t="s">
        <v>28</v>
      </c>
      <c r="D21" s="6"/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75</v>
      </c>
      <c r="D23" s="19">
        <f>SUM(D20)</f>
        <v>0</v>
      </c>
      <c r="E23" s="25">
        <f>(D23*100)/C23</f>
        <v>0</v>
      </c>
      <c r="F23" s="20"/>
      <c r="G23" s="20"/>
      <c r="H23" s="13"/>
      <c r="I23" s="29">
        <f>SUM(I20:I22)</f>
        <v>0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34" t="s">
        <v>29</v>
      </c>
      <c r="B25" s="35"/>
      <c r="C25" s="35"/>
      <c r="D25" s="35"/>
      <c r="E25" s="35"/>
      <c r="F25" s="35"/>
      <c r="G25" s="35"/>
      <c r="H25" s="35"/>
      <c r="I25" s="36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4</v>
      </c>
      <c r="B27" s="31" t="s">
        <v>30</v>
      </c>
      <c r="C27" s="6">
        <v>75</v>
      </c>
      <c r="D27" s="21">
        <f>SUM(D28:D30)</f>
        <v>75</v>
      </c>
      <c r="E27" s="30">
        <f>(D27*100)/C27</f>
        <v>100</v>
      </c>
      <c r="F27" s="28">
        <v>79.65</v>
      </c>
      <c r="G27" s="28">
        <v>148</v>
      </c>
      <c r="H27" s="26">
        <f>((G27*100)/F27)-100</f>
        <v>85.81293157564343</v>
      </c>
      <c r="I27" s="7">
        <f>FLOOR(G27,0.00001)*D27</f>
        <v>11100</v>
      </c>
    </row>
    <row r="28" spans="1:9" ht="13.5">
      <c r="A28" s="5"/>
      <c r="B28" s="24"/>
      <c r="C28" s="6" t="s">
        <v>20</v>
      </c>
      <c r="D28" s="6">
        <v>25</v>
      </c>
      <c r="E28" s="27"/>
      <c r="F28" s="28"/>
      <c r="G28" s="28"/>
      <c r="H28" s="26"/>
      <c r="I28" s="7"/>
    </row>
    <row r="29" spans="1:9" ht="13.5">
      <c r="A29" s="5"/>
      <c r="B29" s="24"/>
      <c r="C29" s="6" t="s">
        <v>21</v>
      </c>
      <c r="D29" s="6">
        <v>50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11"/>
      <c r="B31" s="16" t="s">
        <v>12</v>
      </c>
      <c r="C31" s="12">
        <f>SUM(C27:C30)</f>
        <v>75</v>
      </c>
      <c r="D31" s="19">
        <f>SUM(D27)</f>
        <v>75</v>
      </c>
      <c r="E31" s="25">
        <f>(D31*100)/C31</f>
        <v>100</v>
      </c>
      <c r="F31" s="20"/>
      <c r="G31" s="20"/>
      <c r="H31" s="13"/>
      <c r="I31" s="29">
        <f>SUM(I27:I30)</f>
        <v>11100</v>
      </c>
    </row>
    <row r="32" spans="1:9" ht="13.5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34" t="s">
        <v>32</v>
      </c>
      <c r="B33" s="35"/>
      <c r="C33" s="35"/>
      <c r="D33" s="35"/>
      <c r="E33" s="35"/>
      <c r="F33" s="35"/>
      <c r="G33" s="35"/>
      <c r="H33" s="35"/>
      <c r="I33" s="36"/>
    </row>
    <row r="34" spans="1:9" ht="13.5">
      <c r="A34" s="9"/>
      <c r="B34" s="9"/>
      <c r="C34" s="9"/>
      <c r="D34" s="9"/>
      <c r="E34" s="9"/>
      <c r="F34" s="9"/>
      <c r="G34" s="9"/>
      <c r="H34" s="9"/>
      <c r="I34" s="10"/>
    </row>
    <row r="35" spans="1:9" ht="13.5">
      <c r="A35" s="5">
        <v>5</v>
      </c>
      <c r="B35" s="31" t="s">
        <v>31</v>
      </c>
      <c r="C35" s="6">
        <v>90</v>
      </c>
      <c r="D35" s="21">
        <f>SUM(D36:D37)</f>
        <v>90</v>
      </c>
      <c r="E35" s="30">
        <f>(D35*100)/C35</f>
        <v>100</v>
      </c>
      <c r="F35" s="28">
        <v>79.65</v>
      </c>
      <c r="G35" s="28">
        <v>88</v>
      </c>
      <c r="H35" s="26">
        <f>((G35*100)/F35)-100</f>
        <v>10.483364720652844</v>
      </c>
      <c r="I35" s="7">
        <f>FLOOR(G35,0.00001)*D35</f>
        <v>7920.000000000001</v>
      </c>
    </row>
    <row r="36" spans="1:9" ht="13.5">
      <c r="A36" s="5"/>
      <c r="B36" s="24"/>
      <c r="C36" s="6" t="s">
        <v>33</v>
      </c>
      <c r="D36" s="6">
        <v>90</v>
      </c>
      <c r="E36" s="27"/>
      <c r="F36" s="28"/>
      <c r="G36" s="28"/>
      <c r="H36" s="26"/>
      <c r="I36" s="7"/>
    </row>
    <row r="37" spans="1:9" ht="13.5">
      <c r="A37" s="5"/>
      <c r="B37" s="24"/>
      <c r="C37" s="6"/>
      <c r="D37" s="6"/>
      <c r="E37" s="27"/>
      <c r="F37" s="28"/>
      <c r="G37" s="28"/>
      <c r="H37" s="26"/>
      <c r="I37" s="7"/>
    </row>
    <row r="38" spans="1:9" ht="13.5">
      <c r="A38" s="11"/>
      <c r="B38" s="16" t="s">
        <v>12</v>
      </c>
      <c r="C38" s="12">
        <f>SUM(C35:C37)</f>
        <v>90</v>
      </c>
      <c r="D38" s="19">
        <f>SUM(D35)</f>
        <v>90</v>
      </c>
      <c r="E38" s="25">
        <f>(D38*100)/C38</f>
        <v>100</v>
      </c>
      <c r="F38" s="20"/>
      <c r="G38" s="20"/>
      <c r="H38" s="13"/>
      <c r="I38" s="29">
        <f>SUM(I35:I37)</f>
        <v>7920.000000000001</v>
      </c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34" t="s">
        <v>34</v>
      </c>
      <c r="B40" s="35"/>
      <c r="C40" s="35"/>
      <c r="D40" s="35"/>
      <c r="E40" s="35"/>
      <c r="F40" s="35"/>
      <c r="G40" s="35"/>
      <c r="H40" s="35"/>
      <c r="I40" s="36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6</v>
      </c>
      <c r="B42" s="31" t="s">
        <v>35</v>
      </c>
      <c r="C42" s="6">
        <v>190</v>
      </c>
      <c r="D42" s="21">
        <f>SUM(D43:D45)</f>
        <v>190</v>
      </c>
      <c r="E42" s="30">
        <f>(D42*100)/C42</f>
        <v>100</v>
      </c>
      <c r="F42" s="28">
        <v>79.65</v>
      </c>
      <c r="G42" s="28">
        <v>264</v>
      </c>
      <c r="H42" s="26">
        <f>((G42*100)/F42)-100</f>
        <v>231.45009416195853</v>
      </c>
      <c r="I42" s="7">
        <f>FLOOR(G42,0.00001)*D42</f>
        <v>50160</v>
      </c>
    </row>
    <row r="43" spans="1:9" ht="13.5">
      <c r="A43" s="5"/>
      <c r="B43" s="24"/>
      <c r="C43" s="6" t="s">
        <v>20</v>
      </c>
      <c r="D43" s="6">
        <v>90</v>
      </c>
      <c r="E43" s="27"/>
      <c r="F43" s="28"/>
      <c r="G43" s="28"/>
      <c r="H43" s="26"/>
      <c r="I43" s="7"/>
    </row>
    <row r="44" spans="1:9" ht="13.5">
      <c r="A44" s="5"/>
      <c r="B44" s="24"/>
      <c r="C44" s="6" t="s">
        <v>19</v>
      </c>
      <c r="D44" s="6">
        <v>100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27"/>
      <c r="F45" s="28"/>
      <c r="G45" s="28"/>
      <c r="H45" s="26"/>
      <c r="I45" s="7"/>
    </row>
    <row r="46" spans="1:9" ht="13.5">
      <c r="A46" s="11"/>
      <c r="B46" s="16" t="s">
        <v>12</v>
      </c>
      <c r="C46" s="12">
        <f>SUM(C42:C45)</f>
        <v>190</v>
      </c>
      <c r="D46" s="19">
        <f>SUM(D42)</f>
        <v>190</v>
      </c>
      <c r="E46" s="25">
        <f>(D46*100)/C46</f>
        <v>100</v>
      </c>
      <c r="F46" s="20"/>
      <c r="G46" s="20"/>
      <c r="H46" s="13"/>
      <c r="I46" s="29">
        <f>SUM(I42:I45)</f>
        <v>50160</v>
      </c>
    </row>
    <row r="47" spans="1:9" ht="13.5">
      <c r="A47" s="5"/>
      <c r="B47" s="24"/>
      <c r="C47" s="6"/>
      <c r="D47" s="6"/>
      <c r="E47" s="14"/>
      <c r="F47" s="28"/>
      <c r="G47" s="28"/>
      <c r="H47" s="7"/>
      <c r="I47" s="7"/>
    </row>
    <row r="48" spans="1:9" ht="13.5">
      <c r="A48" s="17"/>
      <c r="B48" s="16" t="s">
        <v>11</v>
      </c>
      <c r="C48" s="19">
        <f>SUM(C16,C23,C31,C38,C46)</f>
        <v>4130</v>
      </c>
      <c r="D48" s="19">
        <f>SUM(D16,D23,D31,D38,D46)</f>
        <v>2488</v>
      </c>
      <c r="E48" s="25">
        <f>(D48*100)/C48</f>
        <v>60.24213075060533</v>
      </c>
      <c r="F48" s="18"/>
      <c r="G48" s="18"/>
      <c r="H48" s="18"/>
      <c r="I48" s="29">
        <f>SUM(I16,I31,I38,I46)</f>
        <v>221796.15000000002</v>
      </c>
    </row>
    <row r="49" ht="12.75">
      <c r="C49" s="15"/>
    </row>
    <row r="50" ht="12.75"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</sheetData>
  <mergeCells count="6">
    <mergeCell ref="A33:I33"/>
    <mergeCell ref="A40:I40"/>
    <mergeCell ref="A2:I2"/>
    <mergeCell ref="A8:I8"/>
    <mergeCell ref="A18:I18"/>
    <mergeCell ref="A25:I2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2008-09-18T14:17:01Z</dcterms:modified>
  <cp:category/>
  <cp:version/>
  <cp:contentType/>
  <cp:contentStatus/>
</cp:coreProperties>
</file>