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7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<sst xmlns="http://schemas.openxmlformats.org/spreadsheetml/2006/main" count="70" uniqueCount="25">
  <si>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</si>
  <si>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</si>
  <si>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</si>
  <si>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</si>
  <si>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</si>
  <si>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</si>
  <si>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</si>
  <si>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</si>
  <si>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</si>
  <si>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</si>
  <si>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</si>
  <si>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</si>
  <si>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</si>
  <si>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</si>
  <si>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</si>
  <si>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</si>
  <si>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</si>
  <si>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</si>
  <si>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</si>
  <si>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CAFÉ EM GRÃOS - Nº 365/08 - 16/10/2008</t>
  </si>
  <si>
    <t>MG</t>
  </si>
  <si>
    <t>Uberlandia</t>
  </si>
  <si>
    <t>RETIRADO</t>
  </si>
  <si>
    <t>BBM UB</t>
  </si>
  <si>
    <t>BCMCO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</si>
</sst>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2"/>
  <sheetViews>
    <sheetView tabSelected="1" workbookViewId="0" topLeftCell="A1">
      <selection activeCell="E76" sqref="E76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30250</v>
      </c>
      <c r="D10" s="21">
        <f>SUM(D11:D11)</f>
        <v>0</v>
      </c>
      <c r="E10" s="30">
        <f>(D10*100)/C10</f>
        <v>0</v>
      </c>
      <c r="F10" s="28">
        <v>4.1667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21</v>
      </c>
      <c r="C13" s="6">
        <v>6050</v>
      </c>
      <c r="D13" s="21">
        <f>SUM(D14:D14)</f>
        <v>0</v>
      </c>
      <c r="E13" s="30">
        <f>(D13*100)/C13</f>
        <v>0</v>
      </c>
      <c r="F13" s="28">
        <v>4.1667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22</v>
      </c>
      <c r="D14" s="6"/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21</v>
      </c>
      <c r="C16" s="6">
        <v>30250</v>
      </c>
      <c r="D16" s="21">
        <f>SUM(D17:D17)</f>
        <v>0</v>
      </c>
      <c r="E16" s="30">
        <f>(D16*100)/C16</f>
        <v>0</v>
      </c>
      <c r="F16" s="28">
        <v>4.1667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4"/>
      <c r="C17" s="6" t="s">
        <v>22</v>
      </c>
      <c r="D17" s="6"/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21</v>
      </c>
      <c r="C19" s="6">
        <v>6050</v>
      </c>
      <c r="D19" s="21">
        <f>SUM(D20:D20)</f>
        <v>0</v>
      </c>
      <c r="E19" s="30">
        <f>(D19*100)/C19</f>
        <v>0</v>
      </c>
      <c r="F19" s="28">
        <v>4.1667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4"/>
      <c r="C20" s="6" t="s">
        <v>22</v>
      </c>
      <c r="D20" s="6"/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21</v>
      </c>
      <c r="C22" s="6">
        <v>3025</v>
      </c>
      <c r="D22" s="21">
        <f>SUM(D23:D23)</f>
        <v>0</v>
      </c>
      <c r="E22" s="30">
        <f>(D22*100)/C22</f>
        <v>0</v>
      </c>
      <c r="F22" s="28">
        <v>4.1667</v>
      </c>
      <c r="G22" s="26">
        <v>0</v>
      </c>
      <c r="H22" s="26">
        <v>0</v>
      </c>
      <c r="I22" s="7">
        <f>FLOOR(G22,0.00001)*D22</f>
        <v>0</v>
      </c>
    </row>
    <row r="23" spans="1:9" ht="13.5">
      <c r="A23" s="5"/>
      <c r="B23" s="24"/>
      <c r="C23" s="6" t="s">
        <v>22</v>
      </c>
      <c r="D23" s="6"/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21</v>
      </c>
      <c r="C25" s="6">
        <v>27225</v>
      </c>
      <c r="D25" s="21">
        <f>SUM(D26:D26)</f>
        <v>0</v>
      </c>
      <c r="E25" s="30">
        <f>(D25*100)/C25</f>
        <v>0</v>
      </c>
      <c r="F25" s="28">
        <v>4.1667</v>
      </c>
      <c r="G25" s="26">
        <v>0</v>
      </c>
      <c r="H25" s="26">
        <v>0</v>
      </c>
      <c r="I25" s="7">
        <f>FLOOR(G25,0.00001)*D25</f>
        <v>0</v>
      </c>
    </row>
    <row r="26" spans="1:9" ht="13.5">
      <c r="A26" s="5"/>
      <c r="B26" s="24"/>
      <c r="C26" s="6" t="s">
        <v>22</v>
      </c>
      <c r="D26" s="6"/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21</v>
      </c>
      <c r="C28" s="6">
        <v>24200</v>
      </c>
      <c r="D28" s="21">
        <f>SUM(D29:D29)</f>
        <v>0</v>
      </c>
      <c r="E28" s="30">
        <f>(D28*100)/C28</f>
        <v>0</v>
      </c>
      <c r="F28" s="28">
        <v>4.1667</v>
      </c>
      <c r="G28" s="26">
        <v>0</v>
      </c>
      <c r="H28" s="26">
        <v>0</v>
      </c>
      <c r="I28" s="7">
        <f>FLOOR(G28,0.00001)*D28</f>
        <v>0</v>
      </c>
    </row>
    <row r="29" spans="1:9" ht="13.5">
      <c r="A29" s="5"/>
      <c r="B29" s="24"/>
      <c r="C29" s="6" t="s">
        <v>22</v>
      </c>
      <c r="D29" s="6"/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21</v>
      </c>
      <c r="C31" s="6">
        <v>30302</v>
      </c>
      <c r="D31" s="21">
        <f>SUM(D32:D32)</f>
        <v>0</v>
      </c>
      <c r="E31" s="30">
        <f>(D31*100)/C31</f>
        <v>0</v>
      </c>
      <c r="F31" s="28">
        <v>4.1667</v>
      </c>
      <c r="G31" s="26">
        <v>0</v>
      </c>
      <c r="H31" s="26">
        <v>0</v>
      </c>
      <c r="I31" s="7">
        <f>FLOOR(G31,0.00001)*D31</f>
        <v>0</v>
      </c>
    </row>
    <row r="32" spans="1:9" ht="13.5">
      <c r="A32" s="5"/>
      <c r="B32" s="24"/>
      <c r="C32" s="6" t="s">
        <v>22</v>
      </c>
      <c r="D32" s="6"/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21</v>
      </c>
      <c r="C34" s="6">
        <v>36300</v>
      </c>
      <c r="D34" s="21">
        <f>SUM(D35:D35)</f>
        <v>0</v>
      </c>
      <c r="E34" s="30">
        <f>(D34*100)/C34</f>
        <v>0</v>
      </c>
      <c r="F34" s="28">
        <v>4.1667</v>
      </c>
      <c r="G34" s="26">
        <v>0</v>
      </c>
      <c r="H34" s="26">
        <v>0</v>
      </c>
      <c r="I34" s="7">
        <f>FLOOR(G34,0.00001)*D34</f>
        <v>0</v>
      </c>
    </row>
    <row r="35" spans="1:9" ht="13.5">
      <c r="A35" s="5"/>
      <c r="B35" s="24"/>
      <c r="C35" s="6" t="s">
        <v>22</v>
      </c>
      <c r="D35" s="6"/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21</v>
      </c>
      <c r="C37" s="6">
        <v>30250</v>
      </c>
      <c r="D37" s="21">
        <f>SUM(D38:D38)</f>
        <v>30250</v>
      </c>
      <c r="E37" s="30">
        <f>(D37*100)/C37</f>
        <v>100</v>
      </c>
      <c r="F37" s="28">
        <v>4.1667</v>
      </c>
      <c r="G37" s="28">
        <v>4.1667</v>
      </c>
      <c r="H37" s="26">
        <f>((G37*100)/F37)-100</f>
        <v>0</v>
      </c>
      <c r="I37" s="7">
        <f>FLOOR(G37,0.00001)*D37</f>
        <v>126042.67500000002</v>
      </c>
    </row>
    <row r="38" spans="1:9" ht="13.5">
      <c r="A38" s="5"/>
      <c r="B38" s="24"/>
      <c r="C38" s="6" t="s">
        <v>23</v>
      </c>
      <c r="D38" s="6">
        <v>30250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21</v>
      </c>
      <c r="C40" s="6">
        <v>36905</v>
      </c>
      <c r="D40" s="21">
        <f>SUM(D41:D41)</f>
        <v>0</v>
      </c>
      <c r="E40" s="30">
        <f>(D40*100)/C40</f>
        <v>0</v>
      </c>
      <c r="F40" s="28">
        <v>4.1667</v>
      </c>
      <c r="G40" s="26">
        <v>0</v>
      </c>
      <c r="H40" s="26">
        <v>0</v>
      </c>
      <c r="I40" s="7">
        <f>FLOOR(G40,0.00001)*D40</f>
        <v>0</v>
      </c>
    </row>
    <row r="41" spans="1:9" ht="13.5">
      <c r="A41" s="5"/>
      <c r="B41" s="24"/>
      <c r="C41" s="6" t="s">
        <v>22</v>
      </c>
      <c r="D41" s="6"/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21</v>
      </c>
      <c r="C43" s="6">
        <v>1512</v>
      </c>
      <c r="D43" s="21">
        <f>SUM(D44:D44)</f>
        <v>0</v>
      </c>
      <c r="E43" s="30">
        <f>(D43*100)/C43</f>
        <v>0</v>
      </c>
      <c r="F43" s="28">
        <v>4.1667</v>
      </c>
      <c r="G43" s="26">
        <v>0</v>
      </c>
      <c r="H43" s="26">
        <v>0</v>
      </c>
      <c r="I43" s="7">
        <f>FLOOR(G43,0.00001)*D43</f>
        <v>0</v>
      </c>
    </row>
    <row r="44" spans="1:9" ht="13.5">
      <c r="A44" s="5"/>
      <c r="B44" s="24"/>
      <c r="C44" s="6" t="s">
        <v>22</v>
      </c>
      <c r="D44" s="6"/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21</v>
      </c>
      <c r="C46" s="6">
        <v>24200</v>
      </c>
      <c r="D46" s="21">
        <f>SUM(D47:D47)</f>
        <v>0</v>
      </c>
      <c r="E46" s="30">
        <f>(D46*100)/C46</f>
        <v>0</v>
      </c>
      <c r="F46" s="28">
        <v>4.1667</v>
      </c>
      <c r="G46" s="26">
        <v>0</v>
      </c>
      <c r="H46" s="26">
        <v>0</v>
      </c>
      <c r="I46" s="7">
        <f>FLOOR(G46,0.00001)*D46</f>
        <v>0</v>
      </c>
    </row>
    <row r="47" spans="1:9" ht="13.5">
      <c r="A47" s="5"/>
      <c r="B47" s="24"/>
      <c r="C47" s="6" t="s">
        <v>22</v>
      </c>
      <c r="D47" s="6"/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21</v>
      </c>
      <c r="C49" s="6">
        <v>27225</v>
      </c>
      <c r="D49" s="21">
        <f>SUM(D50:D50)</f>
        <v>0</v>
      </c>
      <c r="E49" s="30">
        <f>(D49*100)/C49</f>
        <v>0</v>
      </c>
      <c r="F49" s="28">
        <v>4.1667</v>
      </c>
      <c r="G49" s="26">
        <v>0</v>
      </c>
      <c r="H49" s="26">
        <v>0</v>
      </c>
      <c r="I49" s="7">
        <f>FLOOR(G49,0.00001)*D49</f>
        <v>0</v>
      </c>
    </row>
    <row r="50" spans="1:9" ht="13.5">
      <c r="A50" s="5"/>
      <c r="B50" s="24"/>
      <c r="C50" s="6" t="s">
        <v>22</v>
      </c>
      <c r="D50" s="6"/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21</v>
      </c>
      <c r="C52" s="6">
        <v>3025</v>
      </c>
      <c r="D52" s="21">
        <f>SUM(D53:D53)</f>
        <v>3025</v>
      </c>
      <c r="E52" s="30">
        <f>(D52*100)/C52</f>
        <v>100</v>
      </c>
      <c r="F52" s="28">
        <v>4.1667</v>
      </c>
      <c r="G52" s="28">
        <v>4.1667</v>
      </c>
      <c r="H52" s="26">
        <f>((G52*100)/F52)-100</f>
        <v>0</v>
      </c>
      <c r="I52" s="7">
        <f>FLOOR(G52,0.00001)*D52</f>
        <v>12604.267500000002</v>
      </c>
    </row>
    <row r="53" spans="1:9" ht="13.5">
      <c r="A53" s="5"/>
      <c r="B53" s="24"/>
      <c r="C53" s="6" t="s">
        <v>24</v>
      </c>
      <c r="D53" s="6">
        <v>3025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21</v>
      </c>
      <c r="C55" s="6">
        <v>15125</v>
      </c>
      <c r="D55" s="21">
        <f>SUM(D56:D56)</f>
        <v>0</v>
      </c>
      <c r="E55" s="30">
        <f>(D55*100)/C55</f>
        <v>0</v>
      </c>
      <c r="F55" s="28">
        <v>4.1667</v>
      </c>
      <c r="G55" s="26">
        <v>0</v>
      </c>
      <c r="H55" s="26">
        <v>0</v>
      </c>
      <c r="I55" s="7">
        <f>FLOOR(G55,0.00001)*D55</f>
        <v>0</v>
      </c>
    </row>
    <row r="56" spans="1:9" ht="13.5">
      <c r="A56" s="5"/>
      <c r="B56" s="24"/>
      <c r="C56" s="6" t="s">
        <v>22</v>
      </c>
      <c r="D56" s="6"/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21</v>
      </c>
      <c r="C58" s="6">
        <v>22688</v>
      </c>
      <c r="D58" s="21">
        <f>SUM(D59:D59)</f>
        <v>0</v>
      </c>
      <c r="E58" s="30">
        <f>(D58*100)/C58</f>
        <v>0</v>
      </c>
      <c r="F58" s="28">
        <v>4.1667</v>
      </c>
      <c r="G58" s="26">
        <v>0</v>
      </c>
      <c r="H58" s="26">
        <v>0</v>
      </c>
      <c r="I58" s="7">
        <f>FLOOR(G58,0.00001)*D58</f>
        <v>0</v>
      </c>
    </row>
    <row r="59" spans="1:9" ht="13.5">
      <c r="A59" s="5"/>
      <c r="B59" s="24"/>
      <c r="C59" s="6" t="s">
        <v>22</v>
      </c>
      <c r="D59" s="6"/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27"/>
      <c r="F60" s="28"/>
      <c r="G60" s="28"/>
      <c r="H60" s="26"/>
      <c r="I60" s="7"/>
    </row>
    <row r="61" spans="1:9" ht="13.5">
      <c r="A61" s="5">
        <f>A58+1</f>
        <v>18</v>
      </c>
      <c r="B61" s="24" t="s">
        <v>21</v>
      </c>
      <c r="C61" s="6">
        <v>33275</v>
      </c>
      <c r="D61" s="21">
        <f>SUM(D62:D62)</f>
        <v>0</v>
      </c>
      <c r="E61" s="30">
        <f>(D61*100)/C61</f>
        <v>0</v>
      </c>
      <c r="F61" s="28">
        <v>4.1667</v>
      </c>
      <c r="G61" s="26">
        <v>0</v>
      </c>
      <c r="H61" s="26">
        <v>0</v>
      </c>
      <c r="I61" s="7">
        <f>FLOOR(G61,0.00001)*D61</f>
        <v>0</v>
      </c>
    </row>
    <row r="62" spans="1:9" ht="13.5">
      <c r="A62" s="5"/>
      <c r="B62" s="24"/>
      <c r="C62" s="6" t="s">
        <v>22</v>
      </c>
      <c r="D62" s="6"/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27"/>
      <c r="F63" s="28"/>
      <c r="G63" s="28"/>
      <c r="H63" s="26"/>
      <c r="I63" s="7"/>
    </row>
    <row r="64" spans="1:9" ht="13.5">
      <c r="A64" s="5">
        <f>A61+1</f>
        <v>19</v>
      </c>
      <c r="B64" s="24" t="s">
        <v>21</v>
      </c>
      <c r="C64" s="6">
        <v>33275</v>
      </c>
      <c r="D64" s="21">
        <f>SUM(D65:D65)</f>
        <v>0</v>
      </c>
      <c r="E64" s="30">
        <f>(D64*100)/C64</f>
        <v>0</v>
      </c>
      <c r="F64" s="28">
        <v>4.1667</v>
      </c>
      <c r="G64" s="26">
        <v>0</v>
      </c>
      <c r="H64" s="26">
        <v>0</v>
      </c>
      <c r="I64" s="7">
        <f>FLOOR(G64,0.00001)*D64</f>
        <v>0</v>
      </c>
    </row>
    <row r="65" spans="1:9" ht="13.5">
      <c r="A65" s="5"/>
      <c r="B65" s="24"/>
      <c r="C65" s="6" t="s">
        <v>22</v>
      </c>
      <c r="D65" s="6"/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27"/>
      <c r="F66" s="28"/>
      <c r="G66" s="28"/>
      <c r="H66" s="26"/>
      <c r="I66" s="7"/>
    </row>
    <row r="67" spans="1:9" ht="13.5">
      <c r="A67" s="5">
        <f>A64+1</f>
        <v>20</v>
      </c>
      <c r="B67" s="24" t="s">
        <v>21</v>
      </c>
      <c r="C67" s="6">
        <v>10588</v>
      </c>
      <c r="D67" s="21">
        <f>SUM(D68:D68)</f>
        <v>0</v>
      </c>
      <c r="E67" s="30">
        <f>(D67*100)/C67</f>
        <v>0</v>
      </c>
      <c r="F67" s="28">
        <v>4.1667</v>
      </c>
      <c r="G67" s="26">
        <v>0</v>
      </c>
      <c r="H67" s="26">
        <v>0</v>
      </c>
      <c r="I67" s="7">
        <f>FLOOR(G67,0.00001)*D67</f>
        <v>0</v>
      </c>
    </row>
    <row r="68" spans="1:9" ht="13.5">
      <c r="A68" s="5"/>
      <c r="B68" s="24"/>
      <c r="C68" s="6" t="s">
        <v>22</v>
      </c>
      <c r="D68" s="6"/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27"/>
      <c r="F69" s="28"/>
      <c r="G69" s="28"/>
      <c r="H69" s="26"/>
      <c r="I69" s="7"/>
    </row>
    <row r="70" spans="1:9" ht="13.5">
      <c r="A70" s="5">
        <f>A67+1</f>
        <v>21</v>
      </c>
      <c r="B70" s="24" t="s">
        <v>21</v>
      </c>
      <c r="C70" s="6">
        <v>28738</v>
      </c>
      <c r="D70" s="21">
        <f>SUM(D71:D71)</f>
        <v>0</v>
      </c>
      <c r="E70" s="30">
        <f>(D70*100)/C70</f>
        <v>0</v>
      </c>
      <c r="F70" s="28">
        <v>4.1667</v>
      </c>
      <c r="G70" s="26">
        <v>0</v>
      </c>
      <c r="H70" s="26">
        <v>0</v>
      </c>
      <c r="I70" s="7">
        <f>FLOOR(G70,0.00001)*D70</f>
        <v>0</v>
      </c>
    </row>
    <row r="71" spans="1:9" ht="13.5">
      <c r="A71" s="5"/>
      <c r="B71" s="24"/>
      <c r="C71" s="6" t="s">
        <v>22</v>
      </c>
      <c r="D71" s="6"/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27"/>
      <c r="F72" s="28"/>
      <c r="G72" s="28"/>
      <c r="H72" s="26"/>
      <c r="I72" s="7"/>
    </row>
    <row r="73" spans="1:9" ht="13.5">
      <c r="A73" s="5">
        <f>A70+1</f>
        <v>22</v>
      </c>
      <c r="B73" s="24" t="s">
        <v>21</v>
      </c>
      <c r="C73" s="6">
        <v>30250</v>
      </c>
      <c r="D73" s="21">
        <f>SUM(D74:D74)</f>
        <v>0</v>
      </c>
      <c r="E73" s="30">
        <f>(D73*100)/C73</f>
        <v>0</v>
      </c>
      <c r="F73" s="28">
        <v>4.1667</v>
      </c>
      <c r="G73" s="26">
        <v>0</v>
      </c>
      <c r="H73" s="26">
        <v>0</v>
      </c>
      <c r="I73" s="7">
        <f>FLOOR(G73,0.00001)*D73</f>
        <v>0</v>
      </c>
    </row>
    <row r="74" spans="1:9" ht="13.5">
      <c r="A74" s="5"/>
      <c r="B74" s="24"/>
      <c r="C74" s="6" t="s">
        <v>22</v>
      </c>
      <c r="D74" s="6"/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11"/>
      <c r="B76" s="16" t="s">
        <v>14</v>
      </c>
      <c r="C76" s="12">
        <f>SUM(C10:C75)</f>
        <v>490708</v>
      </c>
      <c r="D76" s="19">
        <f>SUM(D10+D13+D16+D19+D22+D25+D28+D31+D34+D37+D40+D43+D46+D49+D52+D55+D58+D61+D64+D67+D70+D73)</f>
        <v>33275</v>
      </c>
      <c r="E76" s="25">
        <f>(D76*100)/C76</f>
        <v>6.781018446815621</v>
      </c>
      <c r="F76" s="20"/>
      <c r="G76" s="20"/>
      <c r="H76" s="13"/>
      <c r="I76" s="29">
        <f>SUM(I10:I75)</f>
        <v>138646.9425</v>
      </c>
    </row>
    <row r="77" spans="1:9" ht="13.5">
      <c r="A77" s="5"/>
      <c r="B77" s="24"/>
      <c r="C77" s="6"/>
      <c r="D77" s="6"/>
      <c r="E77" s="14"/>
      <c r="F77" s="28"/>
      <c r="G77" s="28"/>
      <c r="H77" s="7"/>
      <c r="I77" s="7"/>
    </row>
    <row r="78" spans="1:9" ht="13.5">
      <c r="A78" s="17"/>
      <c r="B78" s="16" t="s">
        <v>12</v>
      </c>
      <c r="C78" s="19">
        <f>SUM(C76)</f>
        <v>490708</v>
      </c>
      <c r="D78" s="19">
        <f>SUM(D76)</f>
        <v>33275</v>
      </c>
      <c r="E78" s="25">
        <f>(D78*100)/C78</f>
        <v>6.781018446815621</v>
      </c>
      <c r="F78" s="18"/>
      <c r="G78" s="18"/>
      <c r="H78" s="18"/>
      <c r="I78" s="29">
        <f>SUM(I76)</f>
        <v>138646.9425</v>
      </c>
    </row>
    <row r="79" ht="12.75">
      <c r="C79" s="15"/>
    </row>
    <row r="80" ht="12.75">
      <c r="C80" s="15"/>
    </row>
    <row r="81" spans="2:3" ht="13.5">
      <c r="B81" s="5"/>
      <c r="C81" s="15"/>
    </row>
    <row r="82" spans="2:3" ht="13.5">
      <c r="B82" s="5"/>
      <c r="C82" s="15"/>
    </row>
    <row r="83" spans="2:3" ht="13.5">
      <c r="B83" s="5"/>
      <c r="C83" s="15"/>
    </row>
    <row r="84" spans="2:3" ht="13.5">
      <c r="B84" s="5"/>
      <c r="C84" s="15"/>
    </row>
    <row r="85" spans="2:3" ht="13.5">
      <c r="B85" s="5"/>
      <c r="C85" s="15"/>
    </row>
    <row r="86" spans="2:3" ht="13.5">
      <c r="B86" s="5"/>
      <c r="C86" s="15"/>
    </row>
    <row r="87" spans="2:3" ht="13.5">
      <c r="B87" s="5"/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2008-09-15T19:54:47Z</dcterms:modified>
  <cp:category/>
  <cp:version/>
  <cp:contentType/>
  <cp:contentStatus/>
</cp:coreProperties>
</file>