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4 TRIG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<sst xmlns="http://schemas.openxmlformats.org/spreadsheetml/2006/main" count="60" uniqueCount="43">
  <si>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</si>
  <si>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</si>
  <si>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</si>
  <si>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</si>
  <si>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</si>
  <si>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</si>
  <si>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</si>
  <si>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</si>
  <si>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</si>
  <si>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</si>
  <si>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</si>
  <si>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</si>
  <si>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</si>
  <si>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</si>
  <si>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</si>
  <si>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</si>
  <si>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</si>
  <si>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</si>
  <si>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</si>
  <si>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BCML</t>
  </si>
  <si>
    <t>BCMM</t>
  </si>
  <si>
    <t>PR</t>
  </si>
  <si>
    <t>GO</t>
  </si>
  <si>
    <t>MS</t>
  </si>
  <si>
    <t>MG</t>
  </si>
  <si>
    <t>SP</t>
  </si>
  <si>
    <t>BBSB</t>
  </si>
  <si>
    <t>RS</t>
  </si>
  <si>
    <t>BBM PR</t>
  </si>
  <si>
    <t>BBM RS</t>
  </si>
  <si>
    <t>RETIRADO</t>
  </si>
  <si>
    <t xml:space="preserve">             AVISO DE VENDA DE CONTRATO DE OPÇÃO DE VENDA DE TRIGO - Nº 394/08 - 30/10/2008</t>
  </si>
  <si>
    <t>TRGV 09030029</t>
  </si>
  <si>
    <t>TRGV 09030030</t>
  </si>
  <si>
    <t>BNM</t>
  </si>
  <si>
    <t>SC</t>
  </si>
  <si>
    <t>TRGV 09030031</t>
  </si>
  <si>
    <t>TRGV 09030032</t>
  </si>
  <si>
    <t>TRGV 09030033</t>
  </si>
  <si>
    <t>BBM MS</t>
  </si>
  <si>
    <t>TRGV 09030034</t>
  </si>
  <si>
    <t>BBM UB</t>
  </si>
  <si>
    <t>TRGV 09030035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</si>
</sst>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9"/>
  <sheetViews>
    <sheetView tabSelected="1" workbookViewId="0" topLeftCell="A40">
      <selection activeCell="I65" sqref="I65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31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29</v>
      </c>
      <c r="B10" s="31" t="s">
        <v>32</v>
      </c>
      <c r="C10" s="6">
        <v>2000</v>
      </c>
      <c r="D10" s="21">
        <f>SUM(D11:D14)</f>
        <v>2000</v>
      </c>
      <c r="E10" s="30">
        <f>(D10*100)/C10</f>
        <v>100</v>
      </c>
      <c r="F10" s="28">
        <v>71.55</v>
      </c>
      <c r="G10" s="28">
        <v>71.55</v>
      </c>
      <c r="H10" s="26">
        <f>((G10*100)/F10)-100</f>
        <v>0</v>
      </c>
      <c r="I10" s="7">
        <f>FLOOR(G10,0.00001)*D10</f>
        <v>143100.00000000003</v>
      </c>
    </row>
    <row r="11" spans="1:9" ht="13.5">
      <c r="A11" s="5"/>
      <c r="B11" s="24"/>
      <c r="C11" s="6" t="s">
        <v>20</v>
      </c>
      <c r="D11" s="6">
        <v>642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19</v>
      </c>
      <c r="D12" s="6">
        <v>300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28</v>
      </c>
      <c r="D13" s="6">
        <v>724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29</v>
      </c>
      <c r="D14" s="6">
        <v>334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2000</v>
      </c>
      <c r="D16" s="19">
        <f>SUM(D10)</f>
        <v>2000</v>
      </c>
      <c r="E16" s="25">
        <f>(D16*100)/C16</f>
        <v>100</v>
      </c>
      <c r="F16" s="20"/>
      <c r="G16" s="20"/>
      <c r="H16" s="13"/>
      <c r="I16" s="29">
        <f>SUM(I10:I15)</f>
        <v>143100.00000000003</v>
      </c>
    </row>
    <row r="17" spans="1:9" ht="12.75" customHeight="1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2" t="s">
        <v>27</v>
      </c>
      <c r="B18" s="33"/>
      <c r="C18" s="33"/>
      <c r="D18" s="33"/>
      <c r="E18" s="33"/>
      <c r="F18" s="33"/>
      <c r="G18" s="33"/>
      <c r="H18" s="33"/>
      <c r="I18" s="34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30</v>
      </c>
      <c r="B20" s="31" t="s">
        <v>33</v>
      </c>
      <c r="C20" s="6">
        <v>3705</v>
      </c>
      <c r="D20" s="21">
        <f>SUM(D21:D23)</f>
        <v>3705</v>
      </c>
      <c r="E20" s="30">
        <f>(D20*100)/C20</f>
        <v>100</v>
      </c>
      <c r="F20" s="28">
        <v>71.55</v>
      </c>
      <c r="G20" s="28">
        <v>71.8</v>
      </c>
      <c r="H20" s="26">
        <f>((G20*100)/F20)-100</f>
        <v>0.34940600978336533</v>
      </c>
      <c r="I20" s="7">
        <f>FLOOR(G20,0.00001)*D20</f>
        <v>266019.00000000006</v>
      </c>
    </row>
    <row r="21" spans="1:9" ht="13.5">
      <c r="A21" s="5"/>
      <c r="B21" s="24"/>
      <c r="C21" s="6" t="s">
        <v>20</v>
      </c>
      <c r="D21" s="6">
        <v>270</v>
      </c>
      <c r="E21" s="27"/>
      <c r="F21" s="28"/>
      <c r="G21" s="28"/>
      <c r="H21" s="26"/>
      <c r="I21" s="7"/>
    </row>
    <row r="22" spans="1:9" ht="13.5">
      <c r="A22" s="5"/>
      <c r="B22" s="24"/>
      <c r="C22" s="6" t="s">
        <v>28</v>
      </c>
      <c r="D22" s="6">
        <v>30</v>
      </c>
      <c r="E22" s="27"/>
      <c r="F22" s="28"/>
      <c r="G22" s="28"/>
      <c r="H22" s="26"/>
      <c r="I22" s="7"/>
    </row>
    <row r="23" spans="1:9" ht="13.5">
      <c r="A23" s="5"/>
      <c r="B23" s="24"/>
      <c r="C23" s="6" t="s">
        <v>29</v>
      </c>
      <c r="D23" s="6">
        <v>3405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27"/>
      <c r="F24" s="28"/>
      <c r="G24" s="28"/>
      <c r="H24" s="26"/>
      <c r="I24" s="7"/>
    </row>
    <row r="25" spans="1:9" ht="13.5">
      <c r="A25" s="11"/>
      <c r="B25" s="16" t="s">
        <v>12</v>
      </c>
      <c r="C25" s="12">
        <f>SUM(C20:C24)</f>
        <v>3705</v>
      </c>
      <c r="D25" s="19">
        <f>SUM(D20)</f>
        <v>3705</v>
      </c>
      <c r="E25" s="25">
        <f>(D25*100)/C25</f>
        <v>100</v>
      </c>
      <c r="F25" s="20"/>
      <c r="G25" s="20"/>
      <c r="H25" s="13"/>
      <c r="I25" s="29">
        <f>SUM(I20:I24)</f>
        <v>266019.00000000006</v>
      </c>
    </row>
    <row r="26" spans="1:9" ht="12.75" customHeight="1">
      <c r="A26" s="5"/>
      <c r="B26" s="24"/>
      <c r="C26" s="6"/>
      <c r="D26" s="6"/>
      <c r="E26" s="14"/>
      <c r="F26" s="28"/>
      <c r="G26" s="28"/>
      <c r="H26" s="7"/>
      <c r="I26" s="7"/>
    </row>
    <row r="27" spans="1:9" ht="13.5">
      <c r="A27" s="32" t="s">
        <v>35</v>
      </c>
      <c r="B27" s="33"/>
      <c r="C27" s="33"/>
      <c r="D27" s="33"/>
      <c r="E27" s="33"/>
      <c r="F27" s="33"/>
      <c r="G27" s="33"/>
      <c r="H27" s="33"/>
      <c r="I27" s="34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31</v>
      </c>
      <c r="B29" s="31" t="s">
        <v>36</v>
      </c>
      <c r="C29" s="6">
        <v>200</v>
      </c>
      <c r="D29" s="21">
        <f>SUM(D30:D31)</f>
        <v>200</v>
      </c>
      <c r="E29" s="30">
        <f>(D29*100)/C29</f>
        <v>100</v>
      </c>
      <c r="F29" s="28">
        <v>71.55</v>
      </c>
      <c r="G29" s="28">
        <v>71.7</v>
      </c>
      <c r="H29" s="26">
        <f>((G29*100)/F29)-100</f>
        <v>0.20964360587002773</v>
      </c>
      <c r="I29" s="7">
        <f>FLOOR(G29,0.00001)*D29</f>
        <v>14340</v>
      </c>
    </row>
    <row r="30" spans="1:9" ht="13.5">
      <c r="A30" s="5"/>
      <c r="B30" s="24"/>
      <c r="C30" s="6" t="s">
        <v>34</v>
      </c>
      <c r="D30" s="6">
        <v>200</v>
      </c>
      <c r="E30" s="27"/>
      <c r="F30" s="28"/>
      <c r="G30" s="28"/>
      <c r="H30" s="26"/>
      <c r="I30" s="7"/>
    </row>
    <row r="31" spans="1:9" ht="13.5">
      <c r="A31" s="5"/>
      <c r="B31" s="24"/>
      <c r="C31" s="6"/>
      <c r="D31" s="6"/>
      <c r="E31" s="27"/>
      <c r="F31" s="28"/>
      <c r="G31" s="28"/>
      <c r="H31" s="26"/>
      <c r="I31" s="7"/>
    </row>
    <row r="32" spans="1:9" ht="13.5">
      <c r="A32" s="11"/>
      <c r="B32" s="16" t="s">
        <v>12</v>
      </c>
      <c r="C32" s="12">
        <f>SUM(C29:C31)</f>
        <v>200</v>
      </c>
      <c r="D32" s="19">
        <f>SUM(D29)</f>
        <v>200</v>
      </c>
      <c r="E32" s="25">
        <f>(D32*100)/C32</f>
        <v>100</v>
      </c>
      <c r="F32" s="20"/>
      <c r="G32" s="20"/>
      <c r="H32" s="13"/>
      <c r="I32" s="29">
        <f>SUM(I29:I31)</f>
        <v>14340</v>
      </c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32" t="s">
        <v>22</v>
      </c>
      <c r="B34" s="33"/>
      <c r="C34" s="33"/>
      <c r="D34" s="33"/>
      <c r="E34" s="33"/>
      <c r="F34" s="33"/>
      <c r="G34" s="33"/>
      <c r="H34" s="33"/>
      <c r="I34" s="34"/>
    </row>
    <row r="35" spans="1:9" ht="13.5">
      <c r="A35" s="9"/>
      <c r="B35" s="9"/>
      <c r="C35" s="9"/>
      <c r="D35" s="9"/>
      <c r="E35" s="9"/>
      <c r="F35" s="9"/>
      <c r="G35" s="9"/>
      <c r="H35" s="9"/>
      <c r="I35" s="10"/>
    </row>
    <row r="36" spans="1:9" ht="13.5">
      <c r="A36" s="5">
        <v>32</v>
      </c>
      <c r="B36" s="31" t="s">
        <v>37</v>
      </c>
      <c r="C36" s="6">
        <v>75</v>
      </c>
      <c r="D36" s="21">
        <f>SUM(D37:D38)</f>
        <v>0</v>
      </c>
      <c r="E36" s="30">
        <f>(D36*100)/C36</f>
        <v>0</v>
      </c>
      <c r="F36" s="28">
        <v>79.65</v>
      </c>
      <c r="G36" s="26">
        <v>0</v>
      </c>
      <c r="H36" s="26">
        <v>0</v>
      </c>
      <c r="I36" s="7">
        <f>FLOOR(G36,0.00001)*D36</f>
        <v>0</v>
      </c>
    </row>
    <row r="37" spans="1:9" ht="13.5">
      <c r="A37" s="5"/>
      <c r="B37" s="24"/>
      <c r="C37" s="6" t="s">
        <v>30</v>
      </c>
      <c r="D37" s="6"/>
      <c r="E37" s="27"/>
      <c r="F37" s="28"/>
      <c r="G37" s="28"/>
      <c r="H37" s="26"/>
      <c r="I37" s="7"/>
    </row>
    <row r="38" spans="1:9" ht="13.5">
      <c r="A38" s="5"/>
      <c r="B38" s="24"/>
      <c r="C38" s="6"/>
      <c r="D38" s="6"/>
      <c r="E38" s="27"/>
      <c r="F38" s="28"/>
      <c r="G38" s="28"/>
      <c r="H38" s="26"/>
      <c r="I38" s="7"/>
    </row>
    <row r="39" spans="1:9" ht="13.5">
      <c r="A39" s="11"/>
      <c r="B39" s="16" t="s">
        <v>12</v>
      </c>
      <c r="C39" s="12">
        <f>SUM(C36:C38)</f>
        <v>75</v>
      </c>
      <c r="D39" s="19">
        <f>SUM(D36)</f>
        <v>0</v>
      </c>
      <c r="E39" s="25">
        <f>(D39*100)/C39</f>
        <v>0</v>
      </c>
      <c r="F39" s="20"/>
      <c r="G39" s="20"/>
      <c r="H39" s="13"/>
      <c r="I39" s="29">
        <f>SUM(I36:I38)</f>
        <v>0</v>
      </c>
    </row>
    <row r="40" spans="1:9" ht="13.5">
      <c r="A40" s="5"/>
      <c r="B40" s="24"/>
      <c r="C40" s="6"/>
      <c r="D40" s="6"/>
      <c r="E40" s="14"/>
      <c r="F40" s="28"/>
      <c r="G40" s="28"/>
      <c r="H40" s="7"/>
      <c r="I40" s="7"/>
    </row>
    <row r="41" spans="1:9" ht="13.5">
      <c r="A41" s="32" t="s">
        <v>23</v>
      </c>
      <c r="B41" s="33"/>
      <c r="C41" s="33"/>
      <c r="D41" s="33"/>
      <c r="E41" s="33"/>
      <c r="F41" s="33"/>
      <c r="G41" s="33"/>
      <c r="H41" s="33"/>
      <c r="I41" s="34"/>
    </row>
    <row r="42" spans="1:9" ht="13.5">
      <c r="A42" s="9"/>
      <c r="B42" s="9"/>
      <c r="C42" s="9"/>
      <c r="D42" s="9"/>
      <c r="E42" s="9"/>
      <c r="F42" s="9"/>
      <c r="G42" s="9"/>
      <c r="H42" s="9"/>
      <c r="I42" s="10"/>
    </row>
    <row r="43" spans="1:9" ht="13.5">
      <c r="A43" s="5">
        <v>33</v>
      </c>
      <c r="B43" s="31" t="s">
        <v>38</v>
      </c>
      <c r="C43" s="6">
        <v>150</v>
      </c>
      <c r="D43" s="21">
        <f>SUM(D44:D45)</f>
        <v>117</v>
      </c>
      <c r="E43" s="30">
        <f>(D43*100)/C43</f>
        <v>78</v>
      </c>
      <c r="F43" s="28">
        <v>79.65</v>
      </c>
      <c r="G43" s="28">
        <v>79.65</v>
      </c>
      <c r="H43" s="26">
        <f>((G43*100)/F43)-100</f>
        <v>0</v>
      </c>
      <c r="I43" s="7">
        <f>FLOOR(G43,0.00001)*D43</f>
        <v>9319.050000000001</v>
      </c>
    </row>
    <row r="44" spans="1:9" ht="13.5">
      <c r="A44" s="5"/>
      <c r="B44" s="24"/>
      <c r="C44" s="6" t="s">
        <v>39</v>
      </c>
      <c r="D44" s="6">
        <v>117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27"/>
      <c r="F45" s="28"/>
      <c r="G45" s="28"/>
      <c r="H45" s="26"/>
      <c r="I45" s="7"/>
    </row>
    <row r="46" spans="1:9" ht="13.5">
      <c r="A46" s="11"/>
      <c r="B46" s="16" t="s">
        <v>12</v>
      </c>
      <c r="C46" s="12">
        <f>SUM(C43:C45)</f>
        <v>150</v>
      </c>
      <c r="D46" s="19">
        <f>SUM(D43)</f>
        <v>117</v>
      </c>
      <c r="E46" s="25">
        <f>(D46*100)/C46</f>
        <v>78</v>
      </c>
      <c r="F46" s="20"/>
      <c r="G46" s="20"/>
      <c r="H46" s="13"/>
      <c r="I46" s="29">
        <f>SUM(I43:I45)</f>
        <v>9319.050000000001</v>
      </c>
    </row>
    <row r="47" spans="1:9" ht="13.5">
      <c r="A47" s="5"/>
      <c r="B47" s="24"/>
      <c r="C47" s="6"/>
      <c r="D47" s="6"/>
      <c r="E47" s="14"/>
      <c r="F47" s="28"/>
      <c r="G47" s="28"/>
      <c r="H47" s="7"/>
      <c r="I47" s="7"/>
    </row>
    <row r="48" spans="1:9" ht="13.5">
      <c r="A48" s="32" t="s">
        <v>24</v>
      </c>
      <c r="B48" s="33"/>
      <c r="C48" s="33"/>
      <c r="D48" s="33"/>
      <c r="E48" s="33"/>
      <c r="F48" s="33"/>
      <c r="G48" s="33"/>
      <c r="H48" s="33"/>
      <c r="I48" s="34"/>
    </row>
    <row r="49" spans="1:9" ht="13.5">
      <c r="A49" s="9"/>
      <c r="B49" s="9"/>
      <c r="C49" s="9"/>
      <c r="D49" s="9"/>
      <c r="E49" s="9"/>
      <c r="F49" s="9"/>
      <c r="G49" s="9"/>
      <c r="H49" s="9"/>
      <c r="I49" s="10"/>
    </row>
    <row r="50" spans="1:9" ht="13.5">
      <c r="A50" s="5">
        <v>34</v>
      </c>
      <c r="B50" s="31" t="s">
        <v>40</v>
      </c>
      <c r="C50" s="6">
        <v>180</v>
      </c>
      <c r="D50" s="21">
        <f>SUM(D51:D52)</f>
        <v>10</v>
      </c>
      <c r="E50" s="30">
        <f>(D50*100)/C50</f>
        <v>5.555555555555555</v>
      </c>
      <c r="F50" s="28">
        <v>79.65</v>
      </c>
      <c r="G50" s="28">
        <v>79.65</v>
      </c>
      <c r="H50" s="26">
        <f>((G50*100)/F50)-100</f>
        <v>0</v>
      </c>
      <c r="I50" s="7">
        <f>FLOOR(G50,0.00001)*D50</f>
        <v>796.5</v>
      </c>
    </row>
    <row r="51" spans="1:9" ht="13.5">
      <c r="A51" s="5"/>
      <c r="B51" s="24"/>
      <c r="C51" s="6" t="s">
        <v>41</v>
      </c>
      <c r="D51" s="6">
        <v>10</v>
      </c>
      <c r="E51" s="27"/>
      <c r="F51" s="28"/>
      <c r="G51" s="28"/>
      <c r="H51" s="26"/>
      <c r="I51" s="7"/>
    </row>
    <row r="52" spans="1:9" ht="13.5">
      <c r="A52" s="5"/>
      <c r="B52" s="24"/>
      <c r="C52" s="6"/>
      <c r="D52" s="6"/>
      <c r="E52" s="27"/>
      <c r="F52" s="28"/>
      <c r="G52" s="28"/>
      <c r="H52" s="26"/>
      <c r="I52" s="7"/>
    </row>
    <row r="53" spans="1:9" ht="13.5">
      <c r="A53" s="11"/>
      <c r="B53" s="16" t="s">
        <v>12</v>
      </c>
      <c r="C53" s="12">
        <f>SUM(C50:C52)</f>
        <v>180</v>
      </c>
      <c r="D53" s="19">
        <f>SUM(D50)</f>
        <v>10</v>
      </c>
      <c r="E53" s="25">
        <f>(D53*100)/C53</f>
        <v>5.555555555555555</v>
      </c>
      <c r="F53" s="20"/>
      <c r="G53" s="20"/>
      <c r="H53" s="13"/>
      <c r="I53" s="29">
        <f>SUM(I50:I52)</f>
        <v>796.5</v>
      </c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32" t="s">
        <v>25</v>
      </c>
      <c r="B55" s="33"/>
      <c r="C55" s="33"/>
      <c r="D55" s="33"/>
      <c r="E55" s="33"/>
      <c r="F55" s="33"/>
      <c r="G55" s="33"/>
      <c r="H55" s="33"/>
      <c r="I55" s="34"/>
    </row>
    <row r="56" spans="1:9" ht="13.5">
      <c r="A56" s="9"/>
      <c r="B56" s="9"/>
      <c r="C56" s="9"/>
      <c r="D56" s="9"/>
      <c r="E56" s="9"/>
      <c r="F56" s="9"/>
      <c r="G56" s="9"/>
      <c r="H56" s="9"/>
      <c r="I56" s="10"/>
    </row>
    <row r="57" spans="1:9" ht="13.5">
      <c r="A57" s="5">
        <v>35</v>
      </c>
      <c r="B57" s="31" t="s">
        <v>42</v>
      </c>
      <c r="C57" s="6">
        <v>500</v>
      </c>
      <c r="D57" s="21">
        <f>SUM(D58:D61)</f>
        <v>393</v>
      </c>
      <c r="E57" s="30">
        <f>(D57*100)/C57</f>
        <v>78.6</v>
      </c>
      <c r="F57" s="28">
        <v>79.65</v>
      </c>
      <c r="G57" s="28">
        <v>79.65</v>
      </c>
      <c r="H57" s="26">
        <f>((G57*100)/F57)-100</f>
        <v>0</v>
      </c>
      <c r="I57" s="7">
        <f>FLOOR(G57,0.00001)*D57</f>
        <v>31302.45</v>
      </c>
    </row>
    <row r="58" spans="1:9" ht="13.5">
      <c r="A58" s="5"/>
      <c r="B58" s="24"/>
      <c r="C58" s="6" t="s">
        <v>20</v>
      </c>
      <c r="D58" s="6">
        <v>145</v>
      </c>
      <c r="E58" s="27"/>
      <c r="F58" s="28"/>
      <c r="G58" s="28"/>
      <c r="H58" s="26"/>
      <c r="I58" s="7"/>
    </row>
    <row r="59" spans="1:9" ht="13.5">
      <c r="A59" s="5"/>
      <c r="B59" s="24"/>
      <c r="C59" s="6" t="s">
        <v>26</v>
      </c>
      <c r="D59" s="6">
        <v>69</v>
      </c>
      <c r="E59" s="27"/>
      <c r="F59" s="28"/>
      <c r="G59" s="28"/>
      <c r="H59" s="26"/>
      <c r="I59" s="7"/>
    </row>
    <row r="60" spans="1:9" ht="13.5">
      <c r="A60" s="5"/>
      <c r="B60" s="24"/>
      <c r="C60" s="6" t="s">
        <v>19</v>
      </c>
      <c r="D60" s="6">
        <v>169</v>
      </c>
      <c r="E60" s="27"/>
      <c r="F60" s="28"/>
      <c r="G60" s="28"/>
      <c r="H60" s="26"/>
      <c r="I60" s="7"/>
    </row>
    <row r="61" spans="1:9" ht="13.5">
      <c r="A61" s="5"/>
      <c r="B61" s="24"/>
      <c r="C61" s="6" t="s">
        <v>28</v>
      </c>
      <c r="D61" s="6">
        <v>10</v>
      </c>
      <c r="E61" s="27"/>
      <c r="F61" s="28"/>
      <c r="G61" s="28"/>
      <c r="H61" s="26"/>
      <c r="I61" s="7"/>
    </row>
    <row r="62" spans="1:9" ht="13.5">
      <c r="A62" s="5"/>
      <c r="B62" s="24"/>
      <c r="C62" s="6"/>
      <c r="D62" s="6"/>
      <c r="E62" s="27"/>
      <c r="F62" s="28"/>
      <c r="G62" s="28"/>
      <c r="H62" s="26"/>
      <c r="I62" s="7"/>
    </row>
    <row r="63" spans="1:9" ht="13.5">
      <c r="A63" s="11"/>
      <c r="B63" s="16" t="s">
        <v>12</v>
      </c>
      <c r="C63" s="12">
        <f>SUM(C57:C62)</f>
        <v>500</v>
      </c>
      <c r="D63" s="19">
        <f>SUM(D57)</f>
        <v>393</v>
      </c>
      <c r="E63" s="25">
        <f>(D63*100)/C63</f>
        <v>78.6</v>
      </c>
      <c r="F63" s="20"/>
      <c r="G63" s="20"/>
      <c r="H63" s="13"/>
      <c r="I63" s="29">
        <f>SUM(I57:I62)</f>
        <v>31302.45</v>
      </c>
    </row>
    <row r="64" spans="1:9" ht="13.5">
      <c r="A64" s="5"/>
      <c r="B64" s="24"/>
      <c r="C64" s="6"/>
      <c r="D64" s="6"/>
      <c r="E64" s="14"/>
      <c r="F64" s="28"/>
      <c r="G64" s="28"/>
      <c r="H64" s="7"/>
      <c r="I64" s="7"/>
    </row>
    <row r="65" spans="1:9" ht="13.5">
      <c r="A65" s="17"/>
      <c r="B65" s="16" t="s">
        <v>11</v>
      </c>
      <c r="C65" s="19">
        <f>SUM(C16,C25,C32,C39,C46,C53,C63)</f>
        <v>6810</v>
      </c>
      <c r="D65" s="19">
        <f>SUM(D16,D25,D32,D39,D46,D53,D63)</f>
        <v>6425</v>
      </c>
      <c r="E65" s="25">
        <f>(D65*100)/C65</f>
        <v>94.34654919236417</v>
      </c>
      <c r="F65" s="18"/>
      <c r="G65" s="18"/>
      <c r="H65" s="18"/>
      <c r="I65" s="29">
        <f>SUM(I16,I25,I32,I39,I46,I53,I63)</f>
        <v>464877.0000000001</v>
      </c>
    </row>
    <row r="66" ht="12.75">
      <c r="C66" s="15"/>
    </row>
    <row r="67" ht="12.75">
      <c r="C67" s="15"/>
    </row>
    <row r="68" spans="2:3" ht="13.5">
      <c r="B68" s="5"/>
      <c r="C68" s="15"/>
    </row>
    <row r="69" spans="2:3" ht="13.5">
      <c r="B69" s="5"/>
      <c r="C69" s="15"/>
    </row>
    <row r="70" spans="2:3" ht="13.5">
      <c r="B70" s="5"/>
      <c r="C70" s="15"/>
    </row>
    <row r="71" spans="2:3" ht="13.5">
      <c r="B71" s="5"/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</sheetData>
  <mergeCells count="8">
    <mergeCell ref="A48:I48"/>
    <mergeCell ref="A55:I55"/>
    <mergeCell ref="A2:I2"/>
    <mergeCell ref="A8:I8"/>
    <mergeCell ref="A27:I27"/>
    <mergeCell ref="A41:I41"/>
    <mergeCell ref="A18:I18"/>
    <mergeCell ref="A34:I34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2008-10-30T14:38:18Z</dcterms:modified>
  <cp:category/>
  <cp:version/>
  <cp:contentType/>
  <cp:contentStatus/>
</cp:coreProperties>
</file>