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03 TRIGO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<sst xmlns="http://schemas.openxmlformats.org/spreadsheetml/2006/main" count="64" uniqueCount="44">
  <si>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</si>
  <si>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</si>
  <si>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</si>
  <si>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</si>
  <si>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</si>
  <si>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</si>
  <si>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</si>
  <si>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</si>
  <si>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</si>
  <si>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</si>
  <si>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</si>
  <si>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</si>
  <si>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</si>
  <si>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</si>
  <si>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</si>
  <si>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</si>
  <si>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</si>
  <si>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</si>
  <si>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(Cont)</t>
  </si>
  <si>
    <t>BCML</t>
  </si>
  <si>
    <t>BCMM</t>
  </si>
  <si>
    <t>PR</t>
  </si>
  <si>
    <t>GO</t>
  </si>
  <si>
    <t>MS</t>
  </si>
  <si>
    <t>MG</t>
  </si>
  <si>
    <t>SP</t>
  </si>
  <si>
    <t>BBSB</t>
  </si>
  <si>
    <t>RS</t>
  </si>
  <si>
    <t>BBM PR</t>
  </si>
  <si>
    <t>BBM RS</t>
  </si>
  <si>
    <t>RETIRADO</t>
  </si>
  <si>
    <t>BNM</t>
  </si>
  <si>
    <t>SC</t>
  </si>
  <si>
    <t>BBM MS</t>
  </si>
  <si>
    <t xml:space="preserve">             AVISO DE VENDA DE CONTRATO DE OPÇÃO DE VENDA DE TRIGO - Nº 403/08 - 06/11/2008</t>
  </si>
  <si>
    <t>TRGV 09030036</t>
  </si>
  <si>
    <t>TRGV 09030037</t>
  </si>
  <si>
    <t>TRGV 09030038</t>
  </si>
  <si>
    <t>TRGV 09030039</t>
  </si>
  <si>
    <t>TRGV 09030040</t>
  </si>
  <si>
    <t>TRGV 09030041</t>
  </si>
  <si>
    <t>TRGV 09030042</t>
  </si>
  <si>
    <t>BBM SP</t>
  </si>
  <si>
    <t>BIMU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</si>
</sst>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0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3"/>
  <sheetViews>
    <sheetView tabSelected="1" workbookViewId="0" topLeftCell="A49">
      <selection activeCell="G62" sqref="G62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5" t="s">
        <v>34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21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36</v>
      </c>
      <c r="B10" s="31" t="s">
        <v>35</v>
      </c>
      <c r="C10" s="6">
        <v>2000</v>
      </c>
      <c r="D10" s="21">
        <f>SUM(D11:D15)</f>
        <v>2000</v>
      </c>
      <c r="E10" s="30">
        <f>(D10*100)/C10</f>
        <v>100</v>
      </c>
      <c r="F10" s="28">
        <v>71.55</v>
      </c>
      <c r="G10" s="28">
        <v>71.55</v>
      </c>
      <c r="H10" s="26">
        <f>((G10*100)/F10)-100</f>
        <v>0</v>
      </c>
      <c r="I10" s="7">
        <f>FLOOR(G10,0.00001)*D10</f>
        <v>143100.00000000003</v>
      </c>
    </row>
    <row r="11" spans="1:9" ht="13.5">
      <c r="A11" s="5"/>
      <c r="B11" s="24"/>
      <c r="C11" s="6" t="s">
        <v>20</v>
      </c>
      <c r="D11" s="6">
        <v>160</v>
      </c>
      <c r="E11" s="27"/>
      <c r="F11" s="28"/>
      <c r="G11" s="28"/>
      <c r="H11" s="26"/>
      <c r="I11" s="7"/>
    </row>
    <row r="12" spans="1:9" ht="13.5">
      <c r="A12" s="5"/>
      <c r="B12" s="24"/>
      <c r="C12" s="6" t="s">
        <v>19</v>
      </c>
      <c r="D12" s="6">
        <v>230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28</v>
      </c>
      <c r="D13" s="6">
        <v>270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29</v>
      </c>
      <c r="D14" s="6">
        <v>1290</v>
      </c>
      <c r="E14" s="27"/>
      <c r="F14" s="28"/>
      <c r="G14" s="28"/>
      <c r="H14" s="26"/>
      <c r="I14" s="7"/>
    </row>
    <row r="15" spans="1:9" ht="13.5">
      <c r="A15" s="5"/>
      <c r="B15" s="24"/>
      <c r="C15" s="6" t="s">
        <v>42</v>
      </c>
      <c r="D15" s="6">
        <v>50</v>
      </c>
      <c r="E15" s="27"/>
      <c r="F15" s="28"/>
      <c r="G15" s="28"/>
      <c r="H15" s="26"/>
      <c r="I15" s="7"/>
    </row>
    <row r="16" spans="1:9" ht="13.5">
      <c r="A16" s="5"/>
      <c r="B16" s="24"/>
      <c r="C16" s="6"/>
      <c r="D16" s="6"/>
      <c r="E16" s="14"/>
      <c r="F16" s="28"/>
      <c r="G16" s="28"/>
      <c r="H16" s="7"/>
      <c r="I16" s="7"/>
    </row>
    <row r="17" spans="1:9" ht="13.5">
      <c r="A17" s="11"/>
      <c r="B17" s="16" t="s">
        <v>12</v>
      </c>
      <c r="C17" s="12">
        <f>SUM(C10:C16)</f>
        <v>2000</v>
      </c>
      <c r="D17" s="19">
        <f>SUM(D10)</f>
        <v>2000</v>
      </c>
      <c r="E17" s="25">
        <f>(D17*100)/C17</f>
        <v>100</v>
      </c>
      <c r="F17" s="20"/>
      <c r="G17" s="20"/>
      <c r="H17" s="13"/>
      <c r="I17" s="29">
        <f>SUM(I10:I16)</f>
        <v>143100.00000000003</v>
      </c>
    </row>
    <row r="18" spans="1:9" ht="12.75" customHeight="1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32" t="s">
        <v>27</v>
      </c>
      <c r="B19" s="33"/>
      <c r="C19" s="33"/>
      <c r="D19" s="33"/>
      <c r="E19" s="33"/>
      <c r="F19" s="33"/>
      <c r="G19" s="33"/>
      <c r="H19" s="33"/>
      <c r="I19" s="34"/>
    </row>
    <row r="20" spans="1:9" ht="13.5">
      <c r="A20" s="9"/>
      <c r="B20" s="9"/>
      <c r="C20" s="9"/>
      <c r="D20" s="9"/>
      <c r="E20" s="9"/>
      <c r="F20" s="9"/>
      <c r="G20" s="9"/>
      <c r="H20" s="9"/>
      <c r="I20" s="10"/>
    </row>
    <row r="21" spans="1:9" ht="13.5">
      <c r="A21" s="5">
        <v>37</v>
      </c>
      <c r="B21" s="31" t="s">
        <v>36</v>
      </c>
      <c r="C21" s="6">
        <v>3705</v>
      </c>
      <c r="D21" s="21">
        <f>SUM(D22:D26)</f>
        <v>3705</v>
      </c>
      <c r="E21" s="30">
        <f>(D21*100)/C21</f>
        <v>100</v>
      </c>
      <c r="F21" s="28">
        <v>71.55</v>
      </c>
      <c r="G21" s="28">
        <v>71.7</v>
      </c>
      <c r="H21" s="26">
        <f>((G21*100)/F21)-100</f>
        <v>0.20964360587002773</v>
      </c>
      <c r="I21" s="7">
        <f>FLOOR(G21,0.00001)*D21</f>
        <v>265648.5</v>
      </c>
    </row>
    <row r="22" spans="1:9" ht="13.5">
      <c r="A22" s="5"/>
      <c r="B22" s="24"/>
      <c r="C22" s="6" t="s">
        <v>20</v>
      </c>
      <c r="D22" s="6">
        <v>5</v>
      </c>
      <c r="E22" s="27"/>
      <c r="F22" s="28"/>
      <c r="G22" s="28"/>
      <c r="H22" s="26"/>
      <c r="I22" s="7"/>
    </row>
    <row r="23" spans="1:9" ht="13.5">
      <c r="A23" s="5"/>
      <c r="B23" s="24"/>
      <c r="C23" s="6" t="s">
        <v>43</v>
      </c>
      <c r="D23" s="6">
        <v>20</v>
      </c>
      <c r="E23" s="27"/>
      <c r="F23" s="28"/>
      <c r="G23" s="28"/>
      <c r="H23" s="26"/>
      <c r="I23" s="7"/>
    </row>
    <row r="24" spans="1:9" ht="13.5">
      <c r="A24" s="5"/>
      <c r="B24" s="24"/>
      <c r="C24" s="6" t="s">
        <v>19</v>
      </c>
      <c r="D24" s="6">
        <v>11</v>
      </c>
      <c r="E24" s="27"/>
      <c r="F24" s="28"/>
      <c r="G24" s="28"/>
      <c r="H24" s="26"/>
      <c r="I24" s="7"/>
    </row>
    <row r="25" spans="1:9" ht="13.5">
      <c r="A25" s="5"/>
      <c r="B25" s="24"/>
      <c r="C25" s="6" t="s">
        <v>28</v>
      </c>
      <c r="D25" s="6">
        <v>217</v>
      </c>
      <c r="E25" s="27"/>
      <c r="F25" s="28"/>
      <c r="G25" s="28"/>
      <c r="H25" s="26"/>
      <c r="I25" s="7"/>
    </row>
    <row r="26" spans="1:9" ht="13.5">
      <c r="A26" s="5"/>
      <c r="B26" s="24"/>
      <c r="C26" s="6" t="s">
        <v>29</v>
      </c>
      <c r="D26" s="6">
        <v>3452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27"/>
      <c r="F27" s="28"/>
      <c r="G27" s="28"/>
      <c r="H27" s="26"/>
      <c r="I27" s="7"/>
    </row>
    <row r="28" spans="1:9" ht="13.5">
      <c r="A28" s="11"/>
      <c r="B28" s="16" t="s">
        <v>12</v>
      </c>
      <c r="C28" s="12">
        <f>SUM(C21:C27)</f>
        <v>3705</v>
      </c>
      <c r="D28" s="19">
        <f>SUM(D21)</f>
        <v>3705</v>
      </c>
      <c r="E28" s="25">
        <f>(D28*100)/C28</f>
        <v>100</v>
      </c>
      <c r="F28" s="20"/>
      <c r="G28" s="20"/>
      <c r="H28" s="13"/>
      <c r="I28" s="29">
        <f>SUM(I21:I27)</f>
        <v>265648.5</v>
      </c>
    </row>
    <row r="29" spans="1:9" ht="12.75" customHeight="1">
      <c r="A29" s="5"/>
      <c r="B29" s="24"/>
      <c r="C29" s="6"/>
      <c r="D29" s="6"/>
      <c r="E29" s="14"/>
      <c r="F29" s="28"/>
      <c r="G29" s="28"/>
      <c r="H29" s="7"/>
      <c r="I29" s="7"/>
    </row>
    <row r="30" spans="1:9" ht="13.5">
      <c r="A30" s="32" t="s">
        <v>32</v>
      </c>
      <c r="B30" s="33"/>
      <c r="C30" s="33"/>
      <c r="D30" s="33"/>
      <c r="E30" s="33"/>
      <c r="F30" s="33"/>
      <c r="G30" s="33"/>
      <c r="H30" s="33"/>
      <c r="I30" s="34"/>
    </row>
    <row r="31" spans="1:9" ht="13.5">
      <c r="A31" s="9"/>
      <c r="B31" s="9"/>
      <c r="C31" s="9"/>
      <c r="D31" s="9"/>
      <c r="E31" s="9"/>
      <c r="F31" s="9"/>
      <c r="G31" s="9"/>
      <c r="H31" s="9"/>
      <c r="I31" s="10"/>
    </row>
    <row r="32" spans="1:9" ht="13.5">
      <c r="A32" s="5">
        <v>38</v>
      </c>
      <c r="B32" s="31" t="s">
        <v>37</v>
      </c>
      <c r="C32" s="6">
        <v>400</v>
      </c>
      <c r="D32" s="21">
        <f>SUM(D33:D35)</f>
        <v>400</v>
      </c>
      <c r="E32" s="30">
        <f>(D32*100)/C32</f>
        <v>100</v>
      </c>
      <c r="F32" s="28">
        <v>71.55</v>
      </c>
      <c r="G32" s="28">
        <v>71.6</v>
      </c>
      <c r="H32" s="26">
        <f>((G32*100)/F32)-100</f>
        <v>0.0698812019566617</v>
      </c>
      <c r="I32" s="7">
        <f>FLOOR(G32,0.00001)*D32</f>
        <v>28640.000000000004</v>
      </c>
    </row>
    <row r="33" spans="1:9" ht="13.5">
      <c r="A33" s="5"/>
      <c r="B33" s="24"/>
      <c r="C33" s="6" t="s">
        <v>31</v>
      </c>
      <c r="D33" s="6">
        <v>313</v>
      </c>
      <c r="E33" s="27"/>
      <c r="F33" s="28"/>
      <c r="G33" s="28"/>
      <c r="H33" s="26"/>
      <c r="I33" s="7"/>
    </row>
    <row r="34" spans="1:9" ht="13.5">
      <c r="A34" s="5"/>
      <c r="B34" s="24"/>
      <c r="C34" s="6" t="s">
        <v>20</v>
      </c>
      <c r="D34" s="6">
        <v>37</v>
      </c>
      <c r="E34" s="27"/>
      <c r="F34" s="28"/>
      <c r="G34" s="28"/>
      <c r="H34" s="26"/>
      <c r="I34" s="7"/>
    </row>
    <row r="35" spans="1:9" ht="13.5">
      <c r="A35" s="5"/>
      <c r="B35" s="24"/>
      <c r="C35" s="6" t="s">
        <v>29</v>
      </c>
      <c r="D35" s="6">
        <v>50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27"/>
      <c r="F36" s="28"/>
      <c r="G36" s="28"/>
      <c r="H36" s="26"/>
      <c r="I36" s="7"/>
    </row>
    <row r="37" spans="1:9" ht="13.5">
      <c r="A37" s="11"/>
      <c r="B37" s="16" t="s">
        <v>12</v>
      </c>
      <c r="C37" s="12">
        <f>SUM(C32:C36)</f>
        <v>400</v>
      </c>
      <c r="D37" s="19">
        <f>SUM(D32)</f>
        <v>400</v>
      </c>
      <c r="E37" s="25">
        <f>(D37*100)/C37</f>
        <v>100</v>
      </c>
      <c r="F37" s="20"/>
      <c r="G37" s="20"/>
      <c r="H37" s="13"/>
      <c r="I37" s="29">
        <f>SUM(I32:I36)</f>
        <v>28640.000000000004</v>
      </c>
    </row>
    <row r="38" spans="1:9" ht="13.5">
      <c r="A38" s="5"/>
      <c r="B38" s="24"/>
      <c r="C38" s="6"/>
      <c r="D38" s="6"/>
      <c r="E38" s="14"/>
      <c r="F38" s="28"/>
      <c r="G38" s="28"/>
      <c r="H38" s="7"/>
      <c r="I38" s="7"/>
    </row>
    <row r="39" spans="1:9" ht="13.5">
      <c r="A39" s="32" t="s">
        <v>22</v>
      </c>
      <c r="B39" s="33"/>
      <c r="C39" s="33"/>
      <c r="D39" s="33"/>
      <c r="E39" s="33"/>
      <c r="F39" s="33"/>
      <c r="G39" s="33"/>
      <c r="H39" s="33"/>
      <c r="I39" s="34"/>
    </row>
    <row r="40" spans="1:9" ht="13.5">
      <c r="A40" s="9"/>
      <c r="B40" s="9"/>
      <c r="C40" s="9"/>
      <c r="D40" s="9"/>
      <c r="E40" s="9"/>
      <c r="F40" s="9"/>
      <c r="G40" s="9"/>
      <c r="H40" s="9"/>
      <c r="I40" s="10"/>
    </row>
    <row r="41" spans="1:9" ht="13.5">
      <c r="A41" s="5">
        <v>39</v>
      </c>
      <c r="B41" s="31" t="s">
        <v>38</v>
      </c>
      <c r="C41" s="6">
        <v>75</v>
      </c>
      <c r="D41" s="21">
        <f>SUM(D42:D43)</f>
        <v>0</v>
      </c>
      <c r="E41" s="30">
        <f>(D41*100)/C41</f>
        <v>0</v>
      </c>
      <c r="F41" s="28">
        <v>79.65</v>
      </c>
      <c r="G41" s="26">
        <v>0</v>
      </c>
      <c r="H41" s="26">
        <v>0</v>
      </c>
      <c r="I41" s="7">
        <f>FLOOR(G41,0.00001)*D41</f>
        <v>0</v>
      </c>
    </row>
    <row r="42" spans="1:9" ht="13.5">
      <c r="A42" s="5"/>
      <c r="B42" s="24"/>
      <c r="C42" s="6" t="s">
        <v>30</v>
      </c>
      <c r="D42" s="6"/>
      <c r="E42" s="27"/>
      <c r="F42" s="28"/>
      <c r="G42" s="28"/>
      <c r="H42" s="26"/>
      <c r="I42" s="7"/>
    </row>
    <row r="43" spans="1:9" ht="13.5">
      <c r="A43" s="5"/>
      <c r="B43" s="24"/>
      <c r="C43" s="6"/>
      <c r="D43" s="6"/>
      <c r="E43" s="27"/>
      <c r="F43" s="28"/>
      <c r="G43" s="28"/>
      <c r="H43" s="26"/>
      <c r="I43" s="7"/>
    </row>
    <row r="44" spans="1:9" ht="13.5">
      <c r="A44" s="11"/>
      <c r="B44" s="16" t="s">
        <v>12</v>
      </c>
      <c r="C44" s="12">
        <f>SUM(C41:C43)</f>
        <v>75</v>
      </c>
      <c r="D44" s="19">
        <f>SUM(D41)</f>
        <v>0</v>
      </c>
      <c r="E44" s="25">
        <f>(D44*100)/C44</f>
        <v>0</v>
      </c>
      <c r="F44" s="20"/>
      <c r="G44" s="20"/>
      <c r="H44" s="13"/>
      <c r="I44" s="29">
        <f>SUM(I41:I43)</f>
        <v>0</v>
      </c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32" t="s">
        <v>23</v>
      </c>
      <c r="B46" s="33"/>
      <c r="C46" s="33"/>
      <c r="D46" s="33"/>
      <c r="E46" s="33"/>
      <c r="F46" s="33"/>
      <c r="G46" s="33"/>
      <c r="H46" s="33"/>
      <c r="I46" s="34"/>
    </row>
    <row r="47" spans="1:9" ht="13.5">
      <c r="A47" s="9"/>
      <c r="B47" s="9"/>
      <c r="C47" s="9"/>
      <c r="D47" s="9"/>
      <c r="E47" s="9"/>
      <c r="F47" s="9"/>
      <c r="G47" s="9"/>
      <c r="H47" s="9"/>
      <c r="I47" s="10"/>
    </row>
    <row r="48" spans="1:9" ht="13.5">
      <c r="A48" s="5">
        <v>40</v>
      </c>
      <c r="B48" s="31" t="s">
        <v>39</v>
      </c>
      <c r="C48" s="6">
        <v>150</v>
      </c>
      <c r="D48" s="21">
        <f>SUM(D49:D50)</f>
        <v>55</v>
      </c>
      <c r="E48" s="30">
        <f>(D48*100)/C48</f>
        <v>36.666666666666664</v>
      </c>
      <c r="F48" s="28">
        <v>79.65</v>
      </c>
      <c r="G48" s="28">
        <v>79.65</v>
      </c>
      <c r="H48" s="26">
        <f>((G48*100)/F48)-100</f>
        <v>0</v>
      </c>
      <c r="I48" s="7">
        <f>FLOOR(G48,0.00001)*D48</f>
        <v>4380.75</v>
      </c>
    </row>
    <row r="49" spans="1:9" ht="13.5">
      <c r="A49" s="5"/>
      <c r="B49" s="24"/>
      <c r="C49" s="6" t="s">
        <v>33</v>
      </c>
      <c r="D49" s="6">
        <v>55</v>
      </c>
      <c r="E49" s="27"/>
      <c r="F49" s="28"/>
      <c r="G49" s="28"/>
      <c r="H49" s="26"/>
      <c r="I49" s="7"/>
    </row>
    <row r="50" spans="1:9" ht="13.5">
      <c r="A50" s="5"/>
      <c r="B50" s="24"/>
      <c r="C50" s="6"/>
      <c r="D50" s="6"/>
      <c r="E50" s="27"/>
      <c r="F50" s="28"/>
      <c r="G50" s="28"/>
      <c r="H50" s="26"/>
      <c r="I50" s="7"/>
    </row>
    <row r="51" spans="1:9" ht="13.5">
      <c r="A51" s="11"/>
      <c r="B51" s="16" t="s">
        <v>12</v>
      </c>
      <c r="C51" s="12">
        <f>SUM(C48:C50)</f>
        <v>150</v>
      </c>
      <c r="D51" s="19">
        <f>SUM(D48)</f>
        <v>55</v>
      </c>
      <c r="E51" s="25">
        <f>(D51*100)/C51</f>
        <v>36.666666666666664</v>
      </c>
      <c r="F51" s="20"/>
      <c r="G51" s="20"/>
      <c r="H51" s="13"/>
      <c r="I51" s="29">
        <f>SUM(I48:I50)</f>
        <v>4380.75</v>
      </c>
    </row>
    <row r="52" spans="1:9" ht="13.5">
      <c r="A52" s="5"/>
      <c r="B52" s="24"/>
      <c r="C52" s="6"/>
      <c r="D52" s="6"/>
      <c r="E52" s="14"/>
      <c r="F52" s="28"/>
      <c r="G52" s="28"/>
      <c r="H52" s="7"/>
      <c r="I52" s="7"/>
    </row>
    <row r="53" spans="1:9" ht="13.5">
      <c r="A53" s="32" t="s">
        <v>24</v>
      </c>
      <c r="B53" s="33"/>
      <c r="C53" s="33"/>
      <c r="D53" s="33"/>
      <c r="E53" s="33"/>
      <c r="F53" s="33"/>
      <c r="G53" s="33"/>
      <c r="H53" s="33"/>
      <c r="I53" s="34"/>
    </row>
    <row r="54" spans="1:9" ht="13.5">
      <c r="A54" s="9"/>
      <c r="B54" s="9"/>
      <c r="C54" s="9"/>
      <c r="D54" s="9"/>
      <c r="E54" s="9"/>
      <c r="F54" s="9"/>
      <c r="G54" s="9"/>
      <c r="H54" s="9"/>
      <c r="I54" s="10"/>
    </row>
    <row r="55" spans="1:9" ht="13.5">
      <c r="A55" s="5">
        <v>41</v>
      </c>
      <c r="B55" s="31" t="s">
        <v>40</v>
      </c>
      <c r="C55" s="6">
        <v>180</v>
      </c>
      <c r="D55" s="21">
        <f>SUM(D56:D57)</f>
        <v>0</v>
      </c>
      <c r="E55" s="30">
        <f>(D55*100)/C55</f>
        <v>0</v>
      </c>
      <c r="F55" s="28">
        <v>79.65</v>
      </c>
      <c r="G55" s="26">
        <v>0</v>
      </c>
      <c r="H55" s="26">
        <v>0</v>
      </c>
      <c r="I55" s="7">
        <f>FLOOR(G55,0.00001)*D55</f>
        <v>0</v>
      </c>
    </row>
    <row r="56" spans="1:9" ht="13.5">
      <c r="A56" s="5"/>
      <c r="B56" s="24"/>
      <c r="C56" s="6" t="s">
        <v>30</v>
      </c>
      <c r="D56" s="6"/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27"/>
      <c r="F57" s="28"/>
      <c r="G57" s="28"/>
      <c r="H57" s="26"/>
      <c r="I57" s="7"/>
    </row>
    <row r="58" spans="1:9" ht="13.5">
      <c r="A58" s="11"/>
      <c r="B58" s="16" t="s">
        <v>12</v>
      </c>
      <c r="C58" s="12">
        <f>SUM(C55:C57)</f>
        <v>180</v>
      </c>
      <c r="D58" s="19">
        <f>SUM(D55)</f>
        <v>0</v>
      </c>
      <c r="E58" s="25">
        <f>(D58*100)/C58</f>
        <v>0</v>
      </c>
      <c r="F58" s="20"/>
      <c r="G58" s="20"/>
      <c r="H58" s="13"/>
      <c r="I58" s="29">
        <f>SUM(I55:I57)</f>
        <v>0</v>
      </c>
    </row>
    <row r="59" spans="1:9" ht="13.5">
      <c r="A59" s="5"/>
      <c r="B59" s="24"/>
      <c r="C59" s="6"/>
      <c r="D59" s="6"/>
      <c r="E59" s="14"/>
      <c r="F59" s="28"/>
      <c r="G59" s="28"/>
      <c r="H59" s="7"/>
      <c r="I59" s="7"/>
    </row>
    <row r="60" spans="1:9" ht="13.5">
      <c r="A60" s="32" t="s">
        <v>25</v>
      </c>
      <c r="B60" s="33"/>
      <c r="C60" s="33"/>
      <c r="D60" s="33"/>
      <c r="E60" s="33"/>
      <c r="F60" s="33"/>
      <c r="G60" s="33"/>
      <c r="H60" s="33"/>
      <c r="I60" s="34"/>
    </row>
    <row r="61" spans="1:9" ht="13.5">
      <c r="A61" s="9"/>
      <c r="B61" s="9"/>
      <c r="C61" s="9"/>
      <c r="D61" s="9"/>
      <c r="E61" s="9"/>
      <c r="F61" s="9"/>
      <c r="G61" s="9"/>
      <c r="H61" s="9"/>
      <c r="I61" s="10"/>
    </row>
    <row r="62" spans="1:9" ht="13.5">
      <c r="A62" s="5">
        <v>42</v>
      </c>
      <c r="B62" s="31" t="s">
        <v>41</v>
      </c>
      <c r="C62" s="6">
        <v>500</v>
      </c>
      <c r="D62" s="21">
        <f>SUM(D63:D65)</f>
        <v>169</v>
      </c>
      <c r="E62" s="30">
        <f>(D62*100)/C62</f>
        <v>33.8</v>
      </c>
      <c r="F62" s="28">
        <v>79.65</v>
      </c>
      <c r="G62" s="28">
        <v>79.65</v>
      </c>
      <c r="H62" s="26">
        <f>((G62*100)/F62)-100</f>
        <v>0</v>
      </c>
      <c r="I62" s="7">
        <f>FLOOR(G62,0.00001)*D62</f>
        <v>13460.85</v>
      </c>
    </row>
    <row r="63" spans="1:9" ht="13.5">
      <c r="A63" s="5"/>
      <c r="B63" s="24"/>
      <c r="C63" s="6" t="s">
        <v>20</v>
      </c>
      <c r="D63" s="6">
        <v>44</v>
      </c>
      <c r="E63" s="27"/>
      <c r="F63" s="28"/>
      <c r="G63" s="28"/>
      <c r="H63" s="26"/>
      <c r="I63" s="7"/>
    </row>
    <row r="64" spans="1:9" ht="13.5">
      <c r="A64" s="5"/>
      <c r="B64" s="24"/>
      <c r="C64" s="6" t="s">
        <v>26</v>
      </c>
      <c r="D64" s="6">
        <v>8</v>
      </c>
      <c r="E64" s="27"/>
      <c r="F64" s="28"/>
      <c r="G64" s="28"/>
      <c r="H64" s="26"/>
      <c r="I64" s="7"/>
    </row>
    <row r="65" spans="1:9" ht="13.5">
      <c r="A65" s="5"/>
      <c r="B65" s="24"/>
      <c r="C65" s="6" t="s">
        <v>19</v>
      </c>
      <c r="D65" s="6">
        <v>117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27"/>
      <c r="F66" s="28"/>
      <c r="G66" s="28"/>
      <c r="H66" s="26"/>
      <c r="I66" s="7"/>
    </row>
    <row r="67" spans="1:9" ht="13.5">
      <c r="A67" s="11"/>
      <c r="B67" s="16" t="s">
        <v>12</v>
      </c>
      <c r="C67" s="12">
        <f>SUM(C62:C66)</f>
        <v>500</v>
      </c>
      <c r="D67" s="19">
        <f>SUM(D62)</f>
        <v>169</v>
      </c>
      <c r="E67" s="25">
        <f>(D67*100)/C67</f>
        <v>33.8</v>
      </c>
      <c r="F67" s="20"/>
      <c r="G67" s="20"/>
      <c r="H67" s="13"/>
      <c r="I67" s="29">
        <f>SUM(I62:I66)</f>
        <v>13460.85</v>
      </c>
    </row>
    <row r="68" spans="1:9" ht="13.5">
      <c r="A68" s="5"/>
      <c r="B68" s="24"/>
      <c r="C68" s="6"/>
      <c r="D68" s="6"/>
      <c r="E68" s="14"/>
      <c r="F68" s="28"/>
      <c r="G68" s="28"/>
      <c r="H68" s="7"/>
      <c r="I68" s="7"/>
    </row>
    <row r="69" spans="1:9" ht="13.5">
      <c r="A69" s="17"/>
      <c r="B69" s="16" t="s">
        <v>11</v>
      </c>
      <c r="C69" s="19">
        <f>SUM(C17,C28,C37,C44,C51,C58,C67)</f>
        <v>7010</v>
      </c>
      <c r="D69" s="19">
        <f>SUM(D17,D28,D37,D44,D51,D58,D67)</f>
        <v>6329</v>
      </c>
      <c r="E69" s="25">
        <f>(D69*100)/C69</f>
        <v>90.28530670470757</v>
      </c>
      <c r="F69" s="18"/>
      <c r="G69" s="18"/>
      <c r="H69" s="18"/>
      <c r="I69" s="29">
        <f>SUM(I17,I28,I37,I44,I51,I58,I67)</f>
        <v>455230.1</v>
      </c>
    </row>
    <row r="70" ht="12.75">
      <c r="C70" s="15"/>
    </row>
    <row r="71" ht="12.75">
      <c r="C71" s="15"/>
    </row>
    <row r="72" spans="2:3" ht="13.5">
      <c r="B72" s="5"/>
      <c r="C72" s="15"/>
    </row>
    <row r="73" spans="2:3" ht="13.5">
      <c r="B73" s="5"/>
      <c r="C73" s="15"/>
    </row>
    <row r="74" spans="2:3" ht="13.5">
      <c r="B74" s="5"/>
      <c r="C74" s="15"/>
    </row>
    <row r="75" spans="2:3" ht="13.5">
      <c r="B75" s="5"/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</sheetData>
  <mergeCells count="8">
    <mergeCell ref="A53:I53"/>
    <mergeCell ref="A60:I60"/>
    <mergeCell ref="A2:I2"/>
    <mergeCell ref="A8:I8"/>
    <mergeCell ref="A30:I30"/>
    <mergeCell ref="A46:I46"/>
    <mergeCell ref="A19:I19"/>
    <mergeCell ref="A39:I39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2008-05-13T13:33:50Z</cp:lastPrinted>
  <dcterms:created xsi:type="dcterms:W3CDTF">2005-05-09T20:19:33Z</dcterms:created>
  <dcterms:modified xsi:type="dcterms:W3CDTF">2008-11-06T12:38:59Z</dcterms:modified>
  <cp:category/>
  <cp:version/>
  <cp:contentType/>
  <cp:contentStatus/>
</cp:coreProperties>
</file>