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5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<sst xmlns="http://schemas.openxmlformats.org/spreadsheetml/2006/main" count="44" uniqueCount="32">
  <si>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</si>
  <si>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</si>
  <si>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</si>
  <si>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</si>
  <si>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</si>
  <si>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</si>
  <si>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</si>
  <si>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</si>
  <si>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</si>
  <si>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</si>
  <si>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</si>
  <si>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</si>
  <si>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</si>
  <si>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</si>
  <si>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</si>
  <si>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</si>
  <si>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</si>
  <si>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</si>
  <si>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</si>
  <si>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</si>
  <si>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</si>
  <si>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</si>
  <si>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Feliz Natal</t>
  </si>
  <si>
    <t>RETIRADO</t>
  </si>
  <si>
    <t>BMR</t>
  </si>
  <si>
    <t>BBM UB</t>
  </si>
  <si>
    <t xml:space="preserve">        AVISO DE VENDA DE MILHO EM GRÃOS – VEP Nº 015/09 - 29/01/2009</t>
  </si>
  <si>
    <t>BNM</t>
  </si>
  <si>
    <t>BHCP</t>
  </si>
  <si>
    <t>BBM GO</t>
  </si>
  <si>
    <t>BBM CE</t>
  </si>
  <si>
    <t>BMCG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</si>
</sst>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1000000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21</v>
      </c>
      <c r="C13" s="6">
        <v>2000000</v>
      </c>
      <c r="D13" s="21">
        <f>SUM(D14:D14)</f>
        <v>370000</v>
      </c>
      <c r="E13" s="31">
        <f>(D13*100)/C13</f>
        <v>18.5</v>
      </c>
      <c r="F13" s="29">
        <v>0.22</v>
      </c>
      <c r="G13" s="29">
        <v>0.22</v>
      </c>
      <c r="H13" s="7">
        <f>(G13*100)/F13-100</f>
        <v>0</v>
      </c>
      <c r="I13" s="7">
        <f>FLOOR(G13,0.00001)*D13</f>
        <v>81400.00000000001</v>
      </c>
    </row>
    <row r="14" spans="1:9" ht="13.5">
      <c r="A14" s="5"/>
      <c r="B14" s="24"/>
      <c r="C14" s="6" t="s">
        <v>24</v>
      </c>
      <c r="D14" s="21">
        <v>370000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f>A13+1</f>
        <v>3</v>
      </c>
      <c r="B16" s="24" t="s">
        <v>21</v>
      </c>
      <c r="C16" s="6">
        <v>6000000</v>
      </c>
      <c r="D16" s="21">
        <f>SUM(D17:D20)</f>
        <v>5803500</v>
      </c>
      <c r="E16" s="31">
        <f>(D16*100)/C16</f>
        <v>96.725</v>
      </c>
      <c r="F16" s="29">
        <v>0.22</v>
      </c>
      <c r="G16" s="29">
        <v>0.22</v>
      </c>
      <c r="H16" s="7">
        <f>(G16*100)/F16-100</f>
        <v>0</v>
      </c>
      <c r="I16" s="7">
        <f>FLOOR(G16,0.00001)*D16</f>
        <v>1276770.0000000002</v>
      </c>
    </row>
    <row r="17" spans="1:9" ht="13.5">
      <c r="A17" s="5"/>
      <c r="B17" s="24"/>
      <c r="C17" s="6" t="s">
        <v>27</v>
      </c>
      <c r="D17" s="21">
        <v>830000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24</v>
      </c>
      <c r="D18" s="21">
        <v>3291000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28</v>
      </c>
      <c r="D19" s="21">
        <v>148000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25</v>
      </c>
      <c r="D20" s="21">
        <v>1534500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5">
        <f>A16+1</f>
        <v>4</v>
      </c>
      <c r="B22" s="24" t="s">
        <v>20</v>
      </c>
      <c r="C22" s="6">
        <v>2521501</v>
      </c>
      <c r="D22" s="21">
        <f>SUM(D23:D26)</f>
        <v>2521000</v>
      </c>
      <c r="E22" s="31">
        <f>(D22*100)/C22</f>
        <v>99.98013088235936</v>
      </c>
      <c r="F22" s="29">
        <v>0.22</v>
      </c>
      <c r="G22" s="29">
        <v>0.22</v>
      </c>
      <c r="H22" s="7">
        <f>(G22*100)/F22-100</f>
        <v>0</v>
      </c>
      <c r="I22" s="7">
        <f>FLOOR(G22,0.00001)*D22</f>
        <v>554620.0000000001</v>
      </c>
    </row>
    <row r="23" spans="1:9" ht="13.5">
      <c r="A23" s="5"/>
      <c r="B23" s="24"/>
      <c r="C23" s="6" t="s">
        <v>24</v>
      </c>
      <c r="D23" s="21">
        <v>1182000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28</v>
      </c>
      <c r="D24" s="21">
        <v>525000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29</v>
      </c>
      <c r="D25" s="21">
        <v>518000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30</v>
      </c>
      <c r="D26" s="21">
        <v>296000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21"/>
      <c r="E27" s="28"/>
      <c r="F27" s="29"/>
      <c r="G27" s="30"/>
      <c r="H27" s="27"/>
      <c r="I27" s="7"/>
    </row>
    <row r="28" spans="1:9" ht="13.5">
      <c r="A28" s="5">
        <f>A22+1</f>
        <v>5</v>
      </c>
      <c r="B28" s="24" t="s">
        <v>20</v>
      </c>
      <c r="C28" s="6">
        <v>2778000</v>
      </c>
      <c r="D28" s="21">
        <f>SUM(D29:D31)</f>
        <v>2181000</v>
      </c>
      <c r="E28" s="31">
        <f>(D28*100)/C28</f>
        <v>78.50971922246221</v>
      </c>
      <c r="F28" s="29">
        <v>0.22</v>
      </c>
      <c r="G28" s="30">
        <v>0.23</v>
      </c>
      <c r="H28" s="7">
        <f>(G28*100)/F28-100</f>
        <v>4.545454545454547</v>
      </c>
      <c r="I28" s="7">
        <f>FLOOR(G28,0.00001)*D28</f>
        <v>501630</v>
      </c>
    </row>
    <row r="29" spans="1:9" ht="13.5">
      <c r="A29" s="5"/>
      <c r="B29" s="24"/>
      <c r="C29" s="6" t="s">
        <v>31</v>
      </c>
      <c r="D29" s="21">
        <v>1200000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27</v>
      </c>
      <c r="D30" s="21">
        <v>530000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24</v>
      </c>
      <c r="D31" s="21">
        <v>451000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21"/>
      <c r="E32" s="28"/>
      <c r="F32" s="29"/>
      <c r="G32" s="30"/>
      <c r="H32" s="27"/>
      <c r="I32" s="7"/>
    </row>
    <row r="33" spans="1:9" ht="13.5">
      <c r="A33" s="11"/>
      <c r="B33" s="16" t="s">
        <v>14</v>
      </c>
      <c r="C33" s="12">
        <f>SUM(C10:C32)</f>
        <v>14299501</v>
      </c>
      <c r="D33" s="19">
        <f>SUM(D10,D13,D16,D22,D28)</f>
        <v>10875500</v>
      </c>
      <c r="E33" s="25">
        <f>(D33*100)/C33</f>
        <v>76.05510150319232</v>
      </c>
      <c r="F33" s="20"/>
      <c r="G33" s="20"/>
      <c r="H33" s="13"/>
      <c r="I33" s="26">
        <f>SUM(I10:I32)</f>
        <v>2414420.0000000005</v>
      </c>
    </row>
    <row r="34" ht="12.75">
      <c r="C34" s="15"/>
    </row>
    <row r="35" spans="1:9" ht="13.5">
      <c r="A35" s="17"/>
      <c r="B35" s="16" t="s">
        <v>12</v>
      </c>
      <c r="C35" s="19">
        <f>SUM(C33)</f>
        <v>14299501</v>
      </c>
      <c r="D35" s="19">
        <f>SUM(D33)</f>
        <v>10875500</v>
      </c>
      <c r="E35" s="25">
        <f>(D35*100)/C35</f>
        <v>76.05510150319232</v>
      </c>
      <c r="F35" s="18"/>
      <c r="G35" s="18"/>
      <c r="H35" s="18"/>
      <c r="I35" s="26">
        <f>SUM(I33)</f>
        <v>2414420.0000000005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2009-01-29T12:26:30Z</dcterms:modified>
  <cp:category/>
  <cp:version/>
  <cp:contentType/>
  <cp:contentStatus/>
</cp:coreProperties>
</file>