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6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<sst xmlns="http://schemas.openxmlformats.org/spreadsheetml/2006/main" count="34" uniqueCount="28">
  <si>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</si>
  <si>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</si>
  <si>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</si>
  <si>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</si>
  <si>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</si>
  <si>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</si>
  <si>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</si>
  <si>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</si>
  <si>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</si>
  <si>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</si>
  <si>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</si>
  <si>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</si>
  <si>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</si>
  <si>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</si>
  <si>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</si>
  <si>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</si>
  <si>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</si>
  <si>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</si>
  <si>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</si>
  <si>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</si>
  <si>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</si>
  <si>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RETIRADO</t>
  </si>
  <si>
    <t>BMR</t>
  </si>
  <si>
    <t>BHCP</t>
  </si>
  <si>
    <t>BMCG</t>
  </si>
  <si>
    <t>Brasnorte</t>
  </si>
  <si>
    <t>Tapurah</t>
  </si>
  <si>
    <t xml:space="preserve">        AVISO DE VENDA DE MILHO EM GRÃOS – VEP Nº 016/09 - 29/01/2009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</si>
</sst>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27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25</v>
      </c>
      <c r="C10" s="6">
        <v>7984000</v>
      </c>
      <c r="D10" s="21">
        <f>SUM(D11:D11)</f>
        <v>0</v>
      </c>
      <c r="E10" s="36">
        <f>(D10*100)/C10</f>
        <v>0</v>
      </c>
      <c r="F10" s="29">
        <v>0.22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f>A10+1</f>
        <v>2</v>
      </c>
      <c r="B13" s="24" t="s">
        <v>20</v>
      </c>
      <c r="C13" s="6">
        <v>6227000</v>
      </c>
      <c r="D13" s="21">
        <f>SUM(D14:D15)</f>
        <v>1922000</v>
      </c>
      <c r="E13" s="36">
        <f>(D13*100)/C13</f>
        <v>30.8655853541031</v>
      </c>
      <c r="F13" s="29">
        <v>0.22</v>
      </c>
      <c r="G13" s="29">
        <v>0.22</v>
      </c>
      <c r="H13" s="7">
        <f>(G13*100)/F13-100</f>
        <v>0</v>
      </c>
      <c r="I13" s="7">
        <f>FLOOR(G13,0.00001)*D13</f>
        <v>422840.00000000006</v>
      </c>
    </row>
    <row r="14" spans="1:9" ht="13.5">
      <c r="A14" s="5"/>
      <c r="B14" s="24"/>
      <c r="C14" s="6" t="s">
        <v>22</v>
      </c>
      <c r="D14" s="21">
        <v>872000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23</v>
      </c>
      <c r="D15" s="21">
        <v>1050000</v>
      </c>
      <c r="E15" s="28"/>
      <c r="F15" s="29"/>
      <c r="G15" s="30"/>
      <c r="H15" s="27"/>
      <c r="I15" s="7"/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5">
        <f>A13+1</f>
        <v>3</v>
      </c>
      <c r="B17" s="24" t="s">
        <v>26</v>
      </c>
      <c r="C17" s="6">
        <v>2403000</v>
      </c>
      <c r="D17" s="21">
        <f>SUM(D18:D19)</f>
        <v>1625000</v>
      </c>
      <c r="E17" s="36">
        <f>(D17*100)/C17</f>
        <v>67.62380357885976</v>
      </c>
      <c r="F17" s="29">
        <v>0.22</v>
      </c>
      <c r="G17" s="29">
        <v>0.22</v>
      </c>
      <c r="H17" s="7">
        <f>(G17*100)/F17-100</f>
        <v>0</v>
      </c>
      <c r="I17" s="7">
        <f>FLOOR(G17,0.00001)*D17</f>
        <v>357500.00000000006</v>
      </c>
    </row>
    <row r="18" spans="1:9" ht="13.5">
      <c r="A18" s="5"/>
      <c r="B18" s="24"/>
      <c r="C18" s="6" t="s">
        <v>24</v>
      </c>
      <c r="D18" s="21">
        <v>500000</v>
      </c>
      <c r="E18" s="28"/>
      <c r="F18" s="29"/>
      <c r="G18" s="30"/>
      <c r="H18" s="27"/>
      <c r="I18" s="7"/>
    </row>
    <row r="19" spans="1:9" ht="13.5">
      <c r="A19" s="5"/>
      <c r="B19" s="24"/>
      <c r="C19" s="6" t="s">
        <v>23</v>
      </c>
      <c r="D19" s="21">
        <v>1125000</v>
      </c>
      <c r="E19" s="28"/>
      <c r="F19" s="29"/>
      <c r="G19" s="30"/>
      <c r="H19" s="27"/>
      <c r="I19" s="7"/>
    </row>
    <row r="20" spans="1:9" ht="13.5">
      <c r="A20" s="5"/>
      <c r="B20" s="24"/>
      <c r="C20" s="6"/>
      <c r="D20" s="21"/>
      <c r="E20" s="28"/>
      <c r="F20" s="29"/>
      <c r="G20" s="30"/>
      <c r="H20" s="27"/>
      <c r="I20" s="7"/>
    </row>
    <row r="21" spans="1:9" ht="13.5">
      <c r="A21" s="11"/>
      <c r="B21" s="16" t="s">
        <v>14</v>
      </c>
      <c r="C21" s="12">
        <f>SUM(C10:C20)</f>
        <v>16614000</v>
      </c>
      <c r="D21" s="19">
        <f>SUM(D10,D13,D17)</f>
        <v>3547000</v>
      </c>
      <c r="E21" s="25">
        <f>(D21*100)/C21</f>
        <v>21.349464307210788</v>
      </c>
      <c r="F21" s="20"/>
      <c r="G21" s="20"/>
      <c r="H21" s="13"/>
      <c r="I21" s="26">
        <f>SUM(I10:I20)</f>
        <v>780340.0000000001</v>
      </c>
    </row>
    <row r="22" ht="12.75">
      <c r="C22" s="15"/>
    </row>
    <row r="23" spans="1:9" ht="13.5">
      <c r="A23" s="17"/>
      <c r="B23" s="16" t="s">
        <v>12</v>
      </c>
      <c r="C23" s="19">
        <f>SUM(C21)</f>
        <v>16614000</v>
      </c>
      <c r="D23" s="19">
        <f>SUM(D21)</f>
        <v>3547000</v>
      </c>
      <c r="E23" s="25">
        <f>(D23*100)/C23</f>
        <v>21.349464307210788</v>
      </c>
      <c r="F23" s="18"/>
      <c r="G23" s="18"/>
      <c r="H23" s="18"/>
      <c r="I23" s="26">
        <f>SUM(I21)</f>
        <v>780340.0000000001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2009-01-29T12:24:46Z</dcterms:modified>
  <cp:category/>
  <cp:version/>
  <cp:contentType/>
  <cp:contentStatus/>
</cp:coreProperties>
</file>