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7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<sst xmlns="http://schemas.openxmlformats.org/spreadsheetml/2006/main" count="42" uniqueCount="31">
  <si>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</si>
  <si>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</si>
  <si>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</si>
  <si>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</si>
  <si>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</si>
  <si>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</si>
  <si>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</si>
  <si>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</si>
  <si>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</si>
  <si>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</si>
  <si>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</si>
  <si>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</si>
  <si>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</si>
  <si>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</si>
  <si>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</si>
  <si>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</si>
  <si>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</si>
  <si>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</si>
  <si>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</si>
  <si>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GO/DF</t>
  </si>
  <si>
    <t>MT</t>
  </si>
  <si>
    <t>BMCG</t>
  </si>
  <si>
    <t>BNM</t>
  </si>
  <si>
    <t>BMR</t>
  </si>
  <si>
    <t>BBSB</t>
  </si>
  <si>
    <t>BHCP</t>
  </si>
  <si>
    <t>BBM UB</t>
  </si>
  <si>
    <t>BBM CE</t>
  </si>
  <si>
    <t>BBM GO</t>
  </si>
  <si>
    <t xml:space="preserve">  AVISO DE LEILÃO DE PRÊMIO PARA O ESCOAMENTO DE MILHO EM GRÃOS – PEP Nº 107/09 - 07/05/2009</t>
  </si>
  <si>
    <t>BA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</si>
</sst>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3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tabSelected="1" zoomScalePageLayoutView="0" workbookViewId="0" topLeftCell="A4">
      <selection activeCell="A24" sqref="A24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2.7109375" style="0" customWidth="1"/>
    <col min="9" max="9" width="13.421875" style="0" customWidth="1"/>
    <col min="10" max="10" width="23.8515625" style="0" customWidth="1"/>
  </cols>
  <sheetData>
    <row r="1" ht="62.25" customHeight="1"/>
    <row r="2" spans="1:10" ht="49.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30</v>
      </c>
      <c r="C10" s="6">
        <v>5000000</v>
      </c>
      <c r="D10" s="19">
        <f>SUM(D11:D13)</f>
        <v>5000000</v>
      </c>
      <c r="E10" s="21">
        <f>(D10*100)/C10</f>
        <v>100</v>
      </c>
      <c r="F10" s="26">
        <v>0.087</v>
      </c>
      <c r="G10" s="20">
        <v>1</v>
      </c>
      <c r="H10" s="27">
        <v>0.865</v>
      </c>
      <c r="I10" s="7">
        <f>(H10*100)/G10-100</f>
        <v>-13.5</v>
      </c>
      <c r="J10" s="7">
        <f>D10*((ROUND(F10*H10,4)))</f>
        <v>376500</v>
      </c>
    </row>
    <row r="11" spans="1:10" ht="13.5">
      <c r="A11" s="5"/>
      <c r="B11" s="17"/>
      <c r="C11" s="6" t="s">
        <v>23</v>
      </c>
      <c r="D11" s="19">
        <v>1500000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24</v>
      </c>
      <c r="D12" s="19">
        <v>2300000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25</v>
      </c>
      <c r="D13" s="19">
        <v>1200000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/>
      <c r="D14" s="19"/>
      <c r="E14" s="21"/>
      <c r="F14" s="26"/>
      <c r="G14" s="20"/>
      <c r="H14" s="20"/>
      <c r="I14" s="7"/>
      <c r="J14" s="7"/>
    </row>
    <row r="15" spans="1:10" ht="13.5">
      <c r="A15" s="5">
        <v>2</v>
      </c>
      <c r="B15" s="17" t="s">
        <v>19</v>
      </c>
      <c r="C15" s="6">
        <v>20000000</v>
      </c>
      <c r="D15" s="19">
        <f>SUM(D16:D22)</f>
        <v>20000000</v>
      </c>
      <c r="E15" s="21">
        <f>(D15*100)/C15</f>
        <v>100</v>
      </c>
      <c r="F15" s="26">
        <v>0.069</v>
      </c>
      <c r="G15" s="20">
        <v>1</v>
      </c>
      <c r="H15" s="27">
        <v>0.853</v>
      </c>
      <c r="I15" s="7">
        <f>(H15*100)/G15-100</f>
        <v>-14.700000000000003</v>
      </c>
      <c r="J15" s="7">
        <f>D15*((ROUND(F15*H15,4)))</f>
        <v>1178000</v>
      </c>
    </row>
    <row r="16" spans="1:10" ht="13.5">
      <c r="A16" s="5"/>
      <c r="B16" s="17"/>
      <c r="C16" s="6" t="s">
        <v>21</v>
      </c>
      <c r="D16" s="19">
        <v>1360000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 t="s">
        <v>22</v>
      </c>
      <c r="D17" s="19">
        <v>2357000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6" t="s">
        <v>23</v>
      </c>
      <c r="D18" s="19">
        <v>4095000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 t="s">
        <v>24</v>
      </c>
      <c r="D19" s="19">
        <v>2690000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6" t="s">
        <v>25</v>
      </c>
      <c r="D20" s="19">
        <v>3594000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6" t="s">
        <v>28</v>
      </c>
      <c r="D21" s="19">
        <v>225000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6" t="s">
        <v>26</v>
      </c>
      <c r="D22" s="19">
        <v>5679000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6"/>
      <c r="D23" s="19"/>
      <c r="E23" s="21"/>
      <c r="F23" s="26"/>
      <c r="G23" s="20"/>
      <c r="H23" s="20"/>
      <c r="I23" s="7"/>
      <c r="J23" s="7"/>
    </row>
    <row r="24" spans="1:10" ht="13.5">
      <c r="A24" s="5">
        <v>3</v>
      </c>
      <c r="B24" s="17" t="s">
        <v>20</v>
      </c>
      <c r="C24" s="6">
        <v>20000000</v>
      </c>
      <c r="D24" s="19">
        <f>SUM(D25)</f>
        <v>775000</v>
      </c>
      <c r="E24" s="21">
        <f>(D24*100)/C24</f>
        <v>3.875</v>
      </c>
      <c r="F24" s="26">
        <v>0.068</v>
      </c>
      <c r="G24" s="20">
        <v>1</v>
      </c>
      <c r="H24" s="20">
        <v>1</v>
      </c>
      <c r="I24" s="7">
        <f>(H24*100)/G24-100</f>
        <v>0</v>
      </c>
      <c r="J24" s="7">
        <f>D24*((ROUND(F24*H24,4)))</f>
        <v>52700.00000000001</v>
      </c>
    </row>
    <row r="25" spans="1:10" ht="13.5">
      <c r="A25" s="5"/>
      <c r="B25" s="17"/>
      <c r="C25" s="6" t="s">
        <v>27</v>
      </c>
      <c r="D25" s="19">
        <v>775000</v>
      </c>
      <c r="E25" s="21"/>
      <c r="F25" s="26"/>
      <c r="G25" s="20"/>
      <c r="H25" s="20"/>
      <c r="I25" s="7"/>
      <c r="J25" s="7"/>
    </row>
    <row r="26" spans="1:10" ht="13.5">
      <c r="A26" s="5"/>
      <c r="B26" s="17"/>
      <c r="C26" s="6"/>
      <c r="D26" s="19"/>
      <c r="E26" s="21"/>
      <c r="F26" s="26"/>
      <c r="G26" s="20"/>
      <c r="H26" s="20"/>
      <c r="I26" s="7"/>
      <c r="J26" s="7"/>
    </row>
    <row r="27" spans="1:10" ht="13.5">
      <c r="A27" s="14"/>
      <c r="B27" s="13" t="s">
        <v>14</v>
      </c>
      <c r="C27" s="16">
        <f>SUM(C10:C26)</f>
        <v>45000000</v>
      </c>
      <c r="D27" s="16">
        <f>SUM(D10,D15,D24)</f>
        <v>25775000</v>
      </c>
      <c r="E27" s="22">
        <f>(D27*100)/C27</f>
        <v>57.27777777777778</v>
      </c>
      <c r="F27" s="11"/>
      <c r="G27" s="15"/>
      <c r="H27" s="15"/>
      <c r="I27" s="15"/>
      <c r="J27" s="25">
        <f>SUM(J10,J15,J24)</f>
        <v>1607200</v>
      </c>
    </row>
    <row r="28" spans="2:3" ht="13.5">
      <c r="B28" s="5"/>
      <c r="C28" s="12"/>
    </row>
    <row r="29" spans="2:3" ht="13.5">
      <c r="B29" s="5"/>
      <c r="C29" s="12"/>
    </row>
    <row r="30" spans="2:3" ht="13.5">
      <c r="B30" s="5"/>
      <c r="C30" s="12"/>
    </row>
    <row r="31" spans="2:3" ht="13.5">
      <c r="B31" s="5"/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2009-04-30T12:55:50Z</cp:lastPrinted>
  <dcterms:created xsi:type="dcterms:W3CDTF">2005-05-09T20:19:33Z</dcterms:created>
  <dcterms:modified xsi:type="dcterms:W3CDTF">2009-05-07T13:47:19Z</dcterms:modified>
  <cp:category/>
  <cp:version/>
  <cp:contentType/>
  <cp:contentStatus/>
</cp:coreProperties>
</file>