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1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<sst xmlns="http://schemas.openxmlformats.org/spreadsheetml/2006/main" count="44" uniqueCount="31">
  <si>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</si>
  <si>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</si>
  <si>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</si>
  <si>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</si>
  <si>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</si>
  <si>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</si>
  <si>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</si>
  <si>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</si>
  <si>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</si>
  <si>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</si>
  <si>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</si>
  <si>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</si>
  <si>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</si>
  <si>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</si>
  <si>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</si>
  <si>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</si>
  <si>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</si>
  <si>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</si>
  <si>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</si>
  <si>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</si>
  <si>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>MT</t>
  </si>
  <si>
    <t>BMCG</t>
  </si>
  <si>
    <t>BNM</t>
  </si>
  <si>
    <t>BMR</t>
  </si>
  <si>
    <t>BBSB</t>
  </si>
  <si>
    <t>BHCP</t>
  </si>
  <si>
    <t>BBM UB</t>
  </si>
  <si>
    <t>BBM CE</t>
  </si>
  <si>
    <t>BBM GO</t>
  </si>
  <si>
    <t>BA</t>
  </si>
  <si>
    <t xml:space="preserve">  AVISO DE LEILÃO DE PRÊMIO PARA O ESCOAMENTO DE MILHO EM GRÃOS – PEP Nº 131/09 - 21/05/2009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</si>
</sst>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3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zoomScalePageLayoutView="0" workbookViewId="0" topLeftCell="A3">
      <selection activeCell="E26" sqref="E2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2.7109375" style="0" customWidth="1"/>
    <col min="9" max="9" width="13.421875" style="0" customWidth="1"/>
    <col min="10" max="10" width="23.8515625" style="0" customWidth="1"/>
  </cols>
  <sheetData>
    <row r="1" ht="62.25" customHeight="1"/>
    <row r="2" spans="1:10" ht="49.5" customHeight="1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29</v>
      </c>
      <c r="C10" s="6">
        <v>5000000</v>
      </c>
      <c r="D10" s="19">
        <f>SUM(D11:D14)</f>
        <v>5000000</v>
      </c>
      <c r="E10" s="21">
        <f>(D10*100)/C10</f>
        <v>100</v>
      </c>
      <c r="F10" s="26">
        <v>0.087</v>
      </c>
      <c r="G10" s="20">
        <v>1</v>
      </c>
      <c r="H10" s="27">
        <v>0.74</v>
      </c>
      <c r="I10" s="7">
        <f>(H10*100)/G10-100</f>
        <v>-26</v>
      </c>
      <c r="J10" s="7">
        <f>D10*((ROUND(F10*H10,4)))</f>
        <v>322000</v>
      </c>
    </row>
    <row r="11" spans="1:10" ht="13.5">
      <c r="A11" s="5"/>
      <c r="B11" s="17"/>
      <c r="C11" s="6" t="s">
        <v>23</v>
      </c>
      <c r="D11" s="19">
        <v>2400000</v>
      </c>
      <c r="E11" s="21"/>
      <c r="F11" s="26"/>
      <c r="G11" s="20"/>
      <c r="H11" s="27"/>
      <c r="I11" s="7"/>
      <c r="J11" s="7"/>
    </row>
    <row r="12" spans="1:10" ht="13.5">
      <c r="A12" s="5"/>
      <c r="B12" s="17"/>
      <c r="C12" s="6" t="s">
        <v>24</v>
      </c>
      <c r="D12" s="19">
        <v>600000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25</v>
      </c>
      <c r="D13" s="19">
        <v>825000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27</v>
      </c>
      <c r="D14" s="19">
        <v>1175000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5">
        <v>2</v>
      </c>
      <c r="B16" s="17" t="s">
        <v>19</v>
      </c>
      <c r="C16" s="6">
        <v>25000000</v>
      </c>
      <c r="D16" s="19">
        <f>SUM(D17:D24)</f>
        <v>22433500</v>
      </c>
      <c r="E16" s="21">
        <f>(D16*100)/C16</f>
        <v>89.734</v>
      </c>
      <c r="F16" s="26">
        <v>0.069</v>
      </c>
      <c r="G16" s="20">
        <v>1</v>
      </c>
      <c r="H16" s="20">
        <v>1</v>
      </c>
      <c r="I16" s="7">
        <f>(H16*100)/G16-100</f>
        <v>0</v>
      </c>
      <c r="J16" s="7">
        <f>D16*((ROUND(F16*H16,4)))</f>
        <v>1547911.5000000002</v>
      </c>
    </row>
    <row r="17" spans="1:10" ht="13.5">
      <c r="A17" s="5"/>
      <c r="B17" s="17"/>
      <c r="C17" s="6" t="s">
        <v>21</v>
      </c>
      <c r="D17" s="19">
        <v>1200000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 t="s">
        <v>22</v>
      </c>
      <c r="D18" s="19">
        <v>3415000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 t="s">
        <v>23</v>
      </c>
      <c r="D19" s="19">
        <v>5068500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6" t="s">
        <v>24</v>
      </c>
      <c r="D20" s="19">
        <v>2370000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6" t="s">
        <v>25</v>
      </c>
      <c r="D21" s="19">
        <v>5690000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 t="s">
        <v>28</v>
      </c>
      <c r="D22" s="19">
        <v>200000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 t="s">
        <v>26</v>
      </c>
      <c r="D23" s="19">
        <v>3490000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6" t="s">
        <v>27</v>
      </c>
      <c r="D24" s="19">
        <v>1000000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6"/>
      <c r="G25" s="20"/>
      <c r="H25" s="20"/>
      <c r="I25" s="7"/>
      <c r="J25" s="7"/>
    </row>
    <row r="26" spans="1:10" ht="13.5">
      <c r="A26" s="5">
        <v>3</v>
      </c>
      <c r="B26" s="17" t="s">
        <v>20</v>
      </c>
      <c r="C26" s="6">
        <v>15000000</v>
      </c>
      <c r="D26" s="19">
        <f>SUM(D27)</f>
        <v>2380000</v>
      </c>
      <c r="E26" s="21">
        <f>(D26*100)/C26</f>
        <v>15.866666666666667</v>
      </c>
      <c r="F26" s="26">
        <v>0.068</v>
      </c>
      <c r="G26" s="20">
        <v>1</v>
      </c>
      <c r="H26" s="20">
        <v>1</v>
      </c>
      <c r="I26" s="7">
        <f>(H26*100)/G26-100</f>
        <v>0</v>
      </c>
      <c r="J26" s="7">
        <f>D26*((ROUND(F26*H26,4)))</f>
        <v>161840</v>
      </c>
    </row>
    <row r="27" spans="1:10" ht="13.5">
      <c r="A27" s="5"/>
      <c r="B27" s="17"/>
      <c r="C27" s="6" t="s">
        <v>27</v>
      </c>
      <c r="D27" s="19">
        <v>2380000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6"/>
      <c r="D28" s="19"/>
      <c r="E28" s="21"/>
      <c r="F28" s="26"/>
      <c r="G28" s="20"/>
      <c r="H28" s="20"/>
      <c r="I28" s="7"/>
      <c r="J28" s="7"/>
    </row>
    <row r="29" spans="1:10" ht="13.5">
      <c r="A29" s="14"/>
      <c r="B29" s="13" t="s">
        <v>14</v>
      </c>
      <c r="C29" s="16">
        <f>SUM(C10:C28)</f>
        <v>45000000</v>
      </c>
      <c r="D29" s="16">
        <f>SUM(D10,D16,D26)</f>
        <v>29813500</v>
      </c>
      <c r="E29" s="22">
        <f>(D29*100)/C29</f>
        <v>66.25222222222222</v>
      </c>
      <c r="F29" s="11"/>
      <c r="G29" s="15"/>
      <c r="H29" s="15"/>
      <c r="I29" s="15"/>
      <c r="J29" s="25">
        <f>SUM(J10,J16,J26)</f>
        <v>2031751.5000000002</v>
      </c>
    </row>
    <row r="30" spans="2:3" ht="13.5">
      <c r="B30" s="5"/>
      <c r="C30" s="12"/>
    </row>
    <row r="31" spans="2:3" ht="13.5">
      <c r="B31" s="5"/>
      <c r="C31" s="12"/>
    </row>
    <row r="32" spans="2:3" ht="13.5">
      <c r="B32" s="5"/>
      <c r="C32" s="12"/>
    </row>
    <row r="33" spans="2:3" ht="13.5">
      <c r="B33" s="5"/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2009-04-30T12:55:50Z</cp:lastPrinted>
  <dcterms:created xsi:type="dcterms:W3CDTF">2005-05-09T20:19:33Z</dcterms:created>
  <dcterms:modified xsi:type="dcterms:W3CDTF">2009-05-21T13:49:26Z</dcterms:modified>
  <cp:category/>
  <cp:version/>
  <cp:contentType/>
  <cp:contentStatus/>
</cp:coreProperties>
</file>