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53 FEIJÃ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<sst xmlns="http://schemas.openxmlformats.org/spreadsheetml/2006/main" count="42" uniqueCount="31">
  <si>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</si>
  <si>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</si>
  <si>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</si>
  <si>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</si>
  <si>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</si>
  <si>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</si>
  <si>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</si>
  <si>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</si>
  <si>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</si>
  <si>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</si>
  <si>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</si>
  <si>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</si>
  <si>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</si>
  <si>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</si>
  <si>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</si>
  <si>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</si>
  <si>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</si>
  <si>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</si>
  <si>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</si>
  <si>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</si>
  <si>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DF/GO</t>
  </si>
  <si>
    <t>MG</t>
  </si>
  <si>
    <t>PR</t>
  </si>
  <si>
    <t>SC</t>
  </si>
  <si>
    <t>BBSB</t>
  </si>
  <si>
    <t>BBM PR</t>
  </si>
  <si>
    <t>RS</t>
  </si>
  <si>
    <t>RETIRADO</t>
  </si>
  <si>
    <t>MT</t>
  </si>
  <si>
    <t>BNM</t>
  </si>
  <si>
    <t xml:space="preserve">    AVISO DE LEILÃO DE PRÊMIO PARA O ESCOAMENTO DE FEIJÃO COMUM CORES/PRETO – PEP - N.º 153/09 - 28/05/2009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</si>
</sst>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9"/>
  <sheetViews>
    <sheetView tabSelected="1" zoomScalePageLayoutView="0" workbookViewId="0" topLeftCell="A13">
      <selection activeCell="A33" sqref="A33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30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1500000</v>
      </c>
      <c r="D10" s="21">
        <f>SUM(D11:D11)</f>
        <v>60000</v>
      </c>
      <c r="E10" s="28">
        <f>(D10*100)/C10</f>
        <v>4</v>
      </c>
      <c r="F10" s="30">
        <v>0.136</v>
      </c>
      <c r="G10" s="30">
        <v>0.136</v>
      </c>
      <c r="H10" s="7">
        <f>(G10*100)/F10-100</f>
        <v>0</v>
      </c>
      <c r="I10" s="7">
        <f>FLOOR(G10,0.00001)*D10</f>
        <v>8160.000000000001</v>
      </c>
    </row>
    <row r="11" spans="1:9" ht="13.5">
      <c r="A11" s="5"/>
      <c r="B11" s="29"/>
      <c r="C11" s="6" t="s">
        <v>25</v>
      </c>
      <c r="D11" s="21">
        <v>60000</v>
      </c>
      <c r="E11" s="28"/>
      <c r="F11" s="30"/>
      <c r="G11" s="7"/>
      <c r="H11" s="7"/>
      <c r="I11" s="7"/>
    </row>
    <row r="12" spans="1:9" ht="13.5">
      <c r="A12" s="5"/>
      <c r="B12" s="29"/>
      <c r="C12" s="6"/>
      <c r="D12" s="21"/>
      <c r="E12" s="28"/>
      <c r="F12" s="30"/>
      <c r="G12" s="7"/>
      <c r="H12" s="7"/>
      <c r="I12" s="7"/>
    </row>
    <row r="13" spans="1:9" ht="13.5">
      <c r="A13" s="5">
        <v>2</v>
      </c>
      <c r="B13" s="29" t="s">
        <v>28</v>
      </c>
      <c r="C13" s="6">
        <v>1500000</v>
      </c>
      <c r="D13" s="21">
        <f>SUM(D14:D15)</f>
        <v>448800</v>
      </c>
      <c r="E13" s="28">
        <f>(D13*100)/C13</f>
        <v>29.92</v>
      </c>
      <c r="F13" s="30">
        <v>0.158</v>
      </c>
      <c r="G13" s="30">
        <v>0.158</v>
      </c>
      <c r="H13" s="7">
        <f>(G13*100)/F13-100</f>
        <v>0</v>
      </c>
      <c r="I13" s="7">
        <f>FLOOR(G13,0.00001)*D13</f>
        <v>70910.4</v>
      </c>
    </row>
    <row r="14" spans="1:9" ht="13.5">
      <c r="A14" s="5"/>
      <c r="B14" s="29"/>
      <c r="C14" s="6" t="s">
        <v>29</v>
      </c>
      <c r="D14" s="21">
        <v>300000</v>
      </c>
      <c r="E14" s="28"/>
      <c r="F14" s="30"/>
      <c r="G14" s="30"/>
      <c r="H14" s="7"/>
      <c r="I14" s="7"/>
    </row>
    <row r="15" spans="1:9" ht="13.5">
      <c r="A15" s="5"/>
      <c r="B15" s="29"/>
      <c r="C15" s="6" t="s">
        <v>25</v>
      </c>
      <c r="D15" s="6">
        <v>148800</v>
      </c>
      <c r="E15" s="28"/>
      <c r="F15" s="30"/>
      <c r="G15" s="7"/>
      <c r="H15" s="7"/>
      <c r="I15" s="7"/>
    </row>
    <row r="16" spans="1:9" ht="13.5">
      <c r="A16" s="5"/>
      <c r="B16" s="29"/>
      <c r="C16" s="6"/>
      <c r="D16" s="21"/>
      <c r="E16" s="28"/>
      <c r="F16" s="30"/>
      <c r="G16" s="7"/>
      <c r="H16" s="7"/>
      <c r="I16" s="7"/>
    </row>
    <row r="17" spans="1:9" ht="13.5">
      <c r="A17" s="5"/>
      <c r="B17" s="29"/>
      <c r="C17" s="6"/>
      <c r="D17" s="21"/>
      <c r="E17" s="28"/>
      <c r="F17" s="30"/>
      <c r="G17" s="7"/>
      <c r="H17" s="7"/>
      <c r="I17" s="7"/>
    </row>
    <row r="18" spans="1:9" ht="13.5">
      <c r="A18" s="5">
        <v>3</v>
      </c>
      <c r="B18" s="29" t="s">
        <v>21</v>
      </c>
      <c r="C18" s="6">
        <v>1000000</v>
      </c>
      <c r="D18" s="21">
        <f>SUM(D19:D19)</f>
        <v>90000</v>
      </c>
      <c r="E18" s="28">
        <f>(D18*100)/C18</f>
        <v>9</v>
      </c>
      <c r="F18" s="30">
        <v>0.136</v>
      </c>
      <c r="G18" s="30">
        <v>0.136</v>
      </c>
      <c r="H18" s="7">
        <f>(G18*100)/F18-100</f>
        <v>0</v>
      </c>
      <c r="I18" s="7">
        <f>FLOOR(G18,0.00001)*D18</f>
        <v>12240</v>
      </c>
    </row>
    <row r="19" spans="1:9" ht="13.5">
      <c r="A19" s="5"/>
      <c r="B19" s="29"/>
      <c r="C19" s="6" t="s">
        <v>24</v>
      </c>
      <c r="D19" s="21">
        <v>90000</v>
      </c>
      <c r="E19" s="28"/>
      <c r="F19" s="30"/>
      <c r="G19" s="30"/>
      <c r="H19" s="7"/>
      <c r="I19" s="7"/>
    </row>
    <row r="20" spans="1:9" ht="13.5">
      <c r="A20" s="5"/>
      <c r="B20" s="29"/>
      <c r="C20" s="6"/>
      <c r="D20" s="21"/>
      <c r="E20" s="28"/>
      <c r="F20" s="30"/>
      <c r="G20" s="7"/>
      <c r="H20" s="7"/>
      <c r="I20" s="7"/>
    </row>
    <row r="21" spans="1:9" ht="13.5">
      <c r="A21" s="5">
        <v>4</v>
      </c>
      <c r="B21" s="29" t="s">
        <v>22</v>
      </c>
      <c r="C21" s="6">
        <v>5500000</v>
      </c>
      <c r="D21" s="21">
        <f>SUM(D22:D24)</f>
        <v>2117600</v>
      </c>
      <c r="E21" s="28">
        <f>(D21*100)/C21</f>
        <v>38.50181818181818</v>
      </c>
      <c r="F21" s="30">
        <v>0.115</v>
      </c>
      <c r="G21" s="30">
        <v>0.115</v>
      </c>
      <c r="H21" s="7">
        <f>(G21*100)/F21-100</f>
        <v>0</v>
      </c>
      <c r="I21" s="7">
        <f>FLOOR(G21,0.00001)*D21</f>
        <v>243524</v>
      </c>
    </row>
    <row r="22" spans="1:9" ht="13.5">
      <c r="A22" s="5"/>
      <c r="B22" s="29"/>
      <c r="C22" s="6" t="s">
        <v>29</v>
      </c>
      <c r="D22" s="21">
        <v>420000</v>
      </c>
      <c r="E22" s="28"/>
      <c r="F22" s="30"/>
      <c r="G22" s="7"/>
      <c r="H22" s="7"/>
      <c r="I22" s="7"/>
    </row>
    <row r="23" spans="1:9" ht="13.5">
      <c r="A23" s="5"/>
      <c r="B23" s="29"/>
      <c r="C23" s="6" t="s">
        <v>24</v>
      </c>
      <c r="D23" s="21">
        <v>33000</v>
      </c>
      <c r="E23" s="28"/>
      <c r="F23" s="30"/>
      <c r="G23" s="7"/>
      <c r="H23" s="7"/>
      <c r="I23" s="7"/>
    </row>
    <row r="24" spans="1:9" ht="13.5">
      <c r="A24" s="5"/>
      <c r="B24" s="29"/>
      <c r="C24" s="6" t="s">
        <v>25</v>
      </c>
      <c r="D24" s="21">
        <v>1664600</v>
      </c>
      <c r="E24" s="28"/>
      <c r="F24" s="30"/>
      <c r="G24" s="7"/>
      <c r="H24" s="7"/>
      <c r="I24" s="7"/>
    </row>
    <row r="25" spans="1:9" ht="13.5">
      <c r="A25" s="5"/>
      <c r="B25" s="29"/>
      <c r="C25" s="6"/>
      <c r="D25" s="21"/>
      <c r="E25" s="28"/>
      <c r="F25" s="30"/>
      <c r="G25" s="7"/>
      <c r="H25" s="7"/>
      <c r="I25" s="7"/>
    </row>
    <row r="26" spans="1:9" ht="13.5">
      <c r="A26" s="5">
        <v>5</v>
      </c>
      <c r="B26" s="29" t="s">
        <v>26</v>
      </c>
      <c r="C26" s="6">
        <v>1000000</v>
      </c>
      <c r="D26" s="21">
        <f>SUM(D27:D27)</f>
        <v>0</v>
      </c>
      <c r="E26" s="28">
        <f>(D26*100)/C26</f>
        <v>0</v>
      </c>
      <c r="F26" s="30">
        <v>0.127</v>
      </c>
      <c r="G26" s="7">
        <v>0</v>
      </c>
      <c r="H26" s="7">
        <v>0</v>
      </c>
      <c r="I26" s="7">
        <f>FLOOR(G26,0.00001)*D26</f>
        <v>0</v>
      </c>
    </row>
    <row r="27" spans="1:9" ht="13.5">
      <c r="A27" s="5"/>
      <c r="B27" s="29"/>
      <c r="C27" s="6" t="s">
        <v>27</v>
      </c>
      <c r="D27" s="21"/>
      <c r="E27" s="28"/>
      <c r="F27" s="30"/>
      <c r="G27" s="7"/>
      <c r="H27" s="7"/>
      <c r="I27" s="7"/>
    </row>
    <row r="28" spans="1:9" ht="13.5">
      <c r="A28" s="5"/>
      <c r="B28" s="29"/>
      <c r="C28" s="6"/>
      <c r="D28" s="21"/>
      <c r="E28" s="28"/>
      <c r="F28" s="30"/>
      <c r="G28" s="7"/>
      <c r="H28" s="7"/>
      <c r="I28" s="7"/>
    </row>
    <row r="29" spans="1:9" ht="13.5">
      <c r="A29" s="5">
        <v>6</v>
      </c>
      <c r="B29" s="29" t="s">
        <v>23</v>
      </c>
      <c r="C29" s="6">
        <v>2000000</v>
      </c>
      <c r="D29" s="21">
        <f>SUM(D30:D31)</f>
        <v>1279500</v>
      </c>
      <c r="E29" s="28">
        <f>(D29*100)/C29</f>
        <v>63.975</v>
      </c>
      <c r="F29" s="30">
        <v>0.115</v>
      </c>
      <c r="G29" s="30">
        <v>0.115</v>
      </c>
      <c r="H29" s="7">
        <f>(G29*100)/F29-100</f>
        <v>0</v>
      </c>
      <c r="I29" s="7">
        <f>FLOOR(G29,0.00001)*D29</f>
        <v>147142.5</v>
      </c>
    </row>
    <row r="30" spans="1:9" ht="13.5">
      <c r="A30" s="5"/>
      <c r="B30" s="29"/>
      <c r="C30" s="6" t="s">
        <v>24</v>
      </c>
      <c r="D30" s="21">
        <v>300000</v>
      </c>
      <c r="E30" s="28"/>
      <c r="F30" s="30"/>
      <c r="G30" s="30"/>
      <c r="H30" s="7"/>
      <c r="I30" s="7"/>
    </row>
    <row r="31" spans="1:9" ht="13.5">
      <c r="A31" s="5"/>
      <c r="B31" s="29"/>
      <c r="C31" s="6" t="s">
        <v>25</v>
      </c>
      <c r="D31" s="21">
        <v>979500</v>
      </c>
      <c r="E31" s="28"/>
      <c r="F31" s="30"/>
      <c r="G31" s="7"/>
      <c r="H31" s="7"/>
      <c r="I31" s="7"/>
    </row>
    <row r="32" spans="1:9" ht="13.5">
      <c r="A32" s="5"/>
      <c r="B32" s="29"/>
      <c r="C32" s="6"/>
      <c r="D32" s="21"/>
      <c r="E32" s="28"/>
      <c r="F32" s="30"/>
      <c r="G32" s="7"/>
      <c r="H32" s="7"/>
      <c r="I32" s="7"/>
    </row>
    <row r="33" spans="1:9" ht="13.5">
      <c r="A33" s="11"/>
      <c r="B33" s="16" t="s">
        <v>12</v>
      </c>
      <c r="C33" s="12">
        <f>SUM(C10:C32)</f>
        <v>12500000</v>
      </c>
      <c r="D33" s="19">
        <f>SUM(D10,D13,D18,D21,D26,D29)</f>
        <v>3995900</v>
      </c>
      <c r="E33" s="25">
        <f>(D33*100)/C33</f>
        <v>31.9672</v>
      </c>
      <c r="F33" s="20"/>
      <c r="G33" s="20"/>
      <c r="H33" s="13"/>
      <c r="I33" s="27">
        <f>SUM(I10,I13,I18,I21,I26,I29)</f>
        <v>481976.9</v>
      </c>
    </row>
    <row r="34" spans="1:9" ht="13.5">
      <c r="A34" s="5"/>
      <c r="B34" s="24"/>
      <c r="C34" s="6"/>
      <c r="D34" s="6"/>
      <c r="E34" s="14"/>
      <c r="F34" s="26"/>
      <c r="G34" s="26"/>
      <c r="H34" s="7"/>
      <c r="I34" s="7"/>
    </row>
    <row r="35" spans="1:9" ht="13.5">
      <c r="A35" s="17"/>
      <c r="B35" s="16" t="s">
        <v>11</v>
      </c>
      <c r="C35" s="19">
        <f>SUM(C33)</f>
        <v>12500000</v>
      </c>
      <c r="D35" s="19">
        <f>SUM(D33)</f>
        <v>3995900</v>
      </c>
      <c r="E35" s="25">
        <f>(D35*100)/C35</f>
        <v>31.9672</v>
      </c>
      <c r="F35" s="18"/>
      <c r="G35" s="18"/>
      <c r="H35" s="18"/>
      <c r="I35" s="27">
        <f>SUM(I33)</f>
        <v>481976.9</v>
      </c>
    </row>
    <row r="36" ht="12.75">
      <c r="C36" s="15"/>
    </row>
    <row r="37" ht="12.75">
      <c r="C37" s="15"/>
    </row>
    <row r="38" spans="2:3" ht="13.5">
      <c r="B38" s="5"/>
      <c r="C38" s="15"/>
    </row>
    <row r="39" spans="2:3" ht="13.5">
      <c r="B39" s="5"/>
      <c r="C39" s="15"/>
    </row>
    <row r="40" spans="2:3" ht="13.5">
      <c r="B40" s="5"/>
      <c r="C40" s="15"/>
    </row>
    <row r="41" spans="2:3" ht="13.5">
      <c r="B41" s="5"/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  <row r="164" ht="12.75">
      <c r="C164" s="15"/>
    </row>
    <row r="165" ht="12.75">
      <c r="C165" s="15"/>
    </row>
    <row r="166" ht="12.75">
      <c r="C166" s="15"/>
    </row>
    <row r="167" ht="12.75">
      <c r="C167" s="15"/>
    </row>
    <row r="168" ht="12.75">
      <c r="C168" s="15"/>
    </row>
    <row r="169" ht="12.75">
      <c r="C169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2009-05-28T13:53:50Z</cp:lastPrinted>
  <dcterms:created xsi:type="dcterms:W3CDTF">2005-05-09T20:19:33Z</dcterms:created>
  <dcterms:modified xsi:type="dcterms:W3CDTF">2009-05-28T13:54:24Z</dcterms:modified>
  <cp:category/>
  <cp:version/>
  <cp:contentType/>
  <cp:contentStatus/>
</cp:coreProperties>
</file>