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<sst xmlns="http://schemas.openxmlformats.org/spreadsheetml/2006/main" count="111" uniqueCount="58">
  <si>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</si>
  <si>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</si>
  <si>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</si>
  <si>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</si>
  <si>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</si>
  <si>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</si>
  <si>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</si>
  <si>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</si>
  <si>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</si>
  <si>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</si>
  <si>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</si>
  <si>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</si>
  <si>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</si>
  <si>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</si>
  <si>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</si>
  <si>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</si>
  <si>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</si>
  <si>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</si>
  <si>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</si>
  <si>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MS</t>
  </si>
  <si>
    <t>Totais/Médias MS</t>
  </si>
  <si>
    <t>PR</t>
  </si>
  <si>
    <t>Totais/Médias PR</t>
  </si>
  <si>
    <t>SP</t>
  </si>
  <si>
    <t>Totais/Médias SP</t>
  </si>
  <si>
    <t>São Gabriel do Oeste</t>
  </si>
  <si>
    <t>0,295</t>
  </si>
  <si>
    <t>0,312</t>
  </si>
  <si>
    <t>Rio Verde</t>
  </si>
  <si>
    <t>MT</t>
  </si>
  <si>
    <t>Totais/Médias MT</t>
  </si>
  <si>
    <t>0,213</t>
  </si>
  <si>
    <t>Sapezal</t>
  </si>
  <si>
    <t>Sinop</t>
  </si>
  <si>
    <t xml:space="preserve">Sorriso </t>
  </si>
  <si>
    <t>Cascavel</t>
  </si>
  <si>
    <t>0,334</t>
  </si>
  <si>
    <t>Campo Grande</t>
  </si>
  <si>
    <t>Diamantino</t>
  </si>
  <si>
    <t>Tapura</t>
  </si>
  <si>
    <t>Campo Mourão</t>
  </si>
  <si>
    <t>Ponta Grossa</t>
  </si>
  <si>
    <t>Santa Helena</t>
  </si>
  <si>
    <t>Tarumã</t>
  </si>
  <si>
    <t>Chapadão do Céu</t>
  </si>
  <si>
    <t>Dourados</t>
  </si>
  <si>
    <t>Ipiringa do Norte</t>
  </si>
  <si>
    <t>Aviso de Venda de Milho - 060/2007 de 02/02/2007</t>
  </si>
  <si>
    <t>Aral Moreira</t>
  </si>
  <si>
    <t>Chapadão do Sul</t>
  </si>
  <si>
    <t>Costa Rica</t>
  </si>
  <si>
    <t>Lucas do Rio Verde</t>
  </si>
  <si>
    <t>Rondonópolis</t>
  </si>
  <si>
    <t>Marechal Candido Rondon</t>
  </si>
  <si>
    <t>Medianeira</t>
  </si>
  <si>
    <t>Missal</t>
  </si>
  <si>
    <t>Sta Terezinha Itaipu</t>
  </si>
  <si>
    <t xml:space="preserve">Palmital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</si>
</sst>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44</v>
      </c>
      <c r="C8" s="11">
        <v>9000</v>
      </c>
      <c r="D8" s="11">
        <v>0</v>
      </c>
      <c r="E8" s="12">
        <f>(D8*100)/C8</f>
        <v>0</v>
      </c>
      <c r="F8" s="20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44</v>
      </c>
      <c r="C9" s="11">
        <v>558000</v>
      </c>
      <c r="D9" s="11">
        <v>0</v>
      </c>
      <c r="E9" s="12">
        <f>(D9*100)/C9</f>
        <v>0</v>
      </c>
      <c r="F9" s="20" t="s">
        <v>27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28</v>
      </c>
      <c r="C10" s="11">
        <v>3000</v>
      </c>
      <c r="D10" s="11">
        <v>3000</v>
      </c>
      <c r="E10" s="12">
        <f>(D10*100)/C10</f>
        <v>100</v>
      </c>
      <c r="F10" s="20" t="s">
        <v>27</v>
      </c>
      <c r="G10" s="20" t="s">
        <v>27</v>
      </c>
      <c r="H10" s="18">
        <f>((G10*100)/F10)-100</f>
        <v>0</v>
      </c>
      <c r="I10" s="12">
        <f>FLOOR(G10,0.00001)*D10</f>
        <v>936</v>
      </c>
    </row>
    <row r="11" spans="1:9" ht="13.5">
      <c r="A11" s="13"/>
      <c r="B11" s="14" t="s">
        <v>15</v>
      </c>
      <c r="C11" s="15">
        <f>SUM(C8:C10)</f>
        <v>570000</v>
      </c>
      <c r="D11" s="15">
        <f>SUM(D8:D10)</f>
        <v>3000</v>
      </c>
      <c r="E11" s="16">
        <f>(D11*100)/C11</f>
        <v>0.5263157894736842</v>
      </c>
      <c r="F11" s="17"/>
      <c r="G11" s="22">
        <f>(I11/D11)</f>
        <v>0.312</v>
      </c>
      <c r="H11" s="16"/>
      <c r="I11" s="16">
        <f>SUM(I8:I10)</f>
        <v>936</v>
      </c>
    </row>
    <row r="12" spans="1:9" ht="13.5">
      <c r="A12" s="6" t="s">
        <v>19</v>
      </c>
      <c r="B12" s="6"/>
      <c r="C12" s="7"/>
      <c r="D12" s="7"/>
      <c r="E12" s="6"/>
      <c r="F12" s="8"/>
      <c r="G12" s="6"/>
      <c r="H12" s="19"/>
      <c r="I12" s="6"/>
    </row>
    <row r="13" spans="1:9" ht="13.5">
      <c r="A13" s="9">
        <v>4</v>
      </c>
      <c r="B13" s="10" t="s">
        <v>48</v>
      </c>
      <c r="C13" s="11">
        <v>3367148</v>
      </c>
      <c r="D13" s="11">
        <v>0</v>
      </c>
      <c r="E13" s="12">
        <f>(D13*100)/C13</f>
        <v>0</v>
      </c>
      <c r="F13" s="20" t="s">
        <v>26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37</v>
      </c>
      <c r="C14" s="11">
        <v>2800000</v>
      </c>
      <c r="D14" s="11">
        <v>0</v>
      </c>
      <c r="E14" s="12">
        <f>(D14*100)/C14</f>
        <v>0</v>
      </c>
      <c r="F14" s="20" t="s">
        <v>26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49</v>
      </c>
      <c r="C15" s="11">
        <v>4214000</v>
      </c>
      <c r="D15" s="11">
        <v>700000</v>
      </c>
      <c r="E15" s="12">
        <f>(D15*100)/C15</f>
        <v>16.611295681063122</v>
      </c>
      <c r="F15" s="20" t="s">
        <v>26</v>
      </c>
      <c r="G15" s="20" t="s">
        <v>26</v>
      </c>
      <c r="H15" s="18">
        <f>((G15*100)/F15)-100</f>
        <v>0</v>
      </c>
      <c r="I15" s="12">
        <f>FLOOR(G15,0.00001)*D15</f>
        <v>206500.00000000003</v>
      </c>
    </row>
    <row r="16" spans="1:9" ht="13.5">
      <c r="A16" s="9">
        <v>7</v>
      </c>
      <c r="B16" s="10" t="s">
        <v>50</v>
      </c>
      <c r="C16" s="11">
        <v>5432050</v>
      </c>
      <c r="D16" s="11">
        <v>0</v>
      </c>
      <c r="E16" s="12">
        <f>(D16*100)/C16</f>
        <v>0</v>
      </c>
      <c r="F16" s="20" t="s">
        <v>26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8</v>
      </c>
      <c r="B17" s="10" t="s">
        <v>45</v>
      </c>
      <c r="C17" s="11">
        <v>1758000</v>
      </c>
      <c r="D17" s="11">
        <v>240000</v>
      </c>
      <c r="E17" s="12">
        <f>(D17*100)/C17</f>
        <v>13.651877133105803</v>
      </c>
      <c r="F17" s="20" t="s">
        <v>26</v>
      </c>
      <c r="G17" s="20" t="s">
        <v>26</v>
      </c>
      <c r="H17" s="18">
        <f>((G17*100)/F17)-100</f>
        <v>0</v>
      </c>
      <c r="I17" s="12">
        <f>FLOOR(G17,0.00001)*D17</f>
        <v>70800.00000000001</v>
      </c>
    </row>
    <row r="18" spans="1:9" ht="13.5">
      <c r="A18" s="9">
        <v>9</v>
      </c>
      <c r="B18" s="10" t="s">
        <v>25</v>
      </c>
      <c r="C18" s="11">
        <v>3000000</v>
      </c>
      <c r="D18" s="11">
        <v>0</v>
      </c>
      <c r="E18" s="12">
        <f>(D18*100)/C18</f>
        <v>0</v>
      </c>
      <c r="F18" s="20" t="s">
        <v>26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13"/>
      <c r="B19" s="14" t="s">
        <v>20</v>
      </c>
      <c r="C19" s="15">
        <f>SUM(C13:C18)</f>
        <v>20571198</v>
      </c>
      <c r="D19" s="15">
        <f>SUM(D13:D18)</f>
        <v>940000</v>
      </c>
      <c r="E19" s="16">
        <f>(D19*100)/C19</f>
        <v>4.569495660874977</v>
      </c>
      <c r="F19" s="17"/>
      <c r="G19" s="22">
        <f>(I19/D19)</f>
        <v>0.29500000000000004</v>
      </c>
      <c r="H19" s="16"/>
      <c r="I19" s="16">
        <f>SUM(I13:I18)</f>
        <v>277300.00000000006</v>
      </c>
    </row>
    <row r="20" spans="1:9" ht="13.5">
      <c r="A20" s="6" t="s">
        <v>29</v>
      </c>
      <c r="B20" s="6"/>
      <c r="C20" s="7"/>
      <c r="D20" s="7"/>
      <c r="E20" s="6"/>
      <c r="F20" s="8"/>
      <c r="G20" s="6"/>
      <c r="H20" s="19"/>
      <c r="I20" s="6"/>
    </row>
    <row r="21" spans="1:9" ht="13.5">
      <c r="A21" s="9">
        <v>10</v>
      </c>
      <c r="B21" s="10" t="s">
        <v>38</v>
      </c>
      <c r="C21" s="11">
        <v>1600000</v>
      </c>
      <c r="D21" s="11">
        <v>1600000</v>
      </c>
      <c r="E21" s="12">
        <f>(D21*100)/C21</f>
        <v>100</v>
      </c>
      <c r="F21" s="20" t="s">
        <v>31</v>
      </c>
      <c r="G21" s="20" t="s">
        <v>31</v>
      </c>
      <c r="H21" s="18">
        <f>((G21*100)/F21)-100</f>
        <v>0</v>
      </c>
      <c r="I21" s="12">
        <f>FLOOR(G21,0.00001)*D21</f>
        <v>340800.00000000006</v>
      </c>
    </row>
    <row r="22" spans="1:9" ht="13.5">
      <c r="A22" s="9">
        <v>11</v>
      </c>
      <c r="B22" s="10" t="s">
        <v>46</v>
      </c>
      <c r="C22" s="11">
        <v>21570</v>
      </c>
      <c r="D22" s="11">
        <v>0</v>
      </c>
      <c r="E22" s="12">
        <f aca="true" t="shared" si="0" ref="E22:E29">(D22*100)/C22</f>
        <v>0</v>
      </c>
      <c r="F22" s="20" t="s">
        <v>31</v>
      </c>
      <c r="G22" s="11">
        <v>0</v>
      </c>
      <c r="H22" s="11">
        <v>0</v>
      </c>
      <c r="I22" s="12">
        <f aca="true" t="shared" si="1" ref="I22:I29">FLOOR(G22,0.00001)*D22</f>
        <v>0</v>
      </c>
    </row>
    <row r="23" spans="1:9" ht="13.5">
      <c r="A23" s="9">
        <v>12</v>
      </c>
      <c r="B23" s="10" t="s">
        <v>46</v>
      </c>
      <c r="C23" s="11">
        <v>1400000</v>
      </c>
      <c r="D23" s="11">
        <v>0</v>
      </c>
      <c r="E23" s="12">
        <f t="shared" si="0"/>
        <v>0</v>
      </c>
      <c r="F23" s="20" t="s">
        <v>31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13</v>
      </c>
      <c r="B24" s="10" t="s">
        <v>46</v>
      </c>
      <c r="C24" s="11">
        <v>3192960</v>
      </c>
      <c r="D24" s="11">
        <v>0</v>
      </c>
      <c r="E24" s="12">
        <f t="shared" si="0"/>
        <v>0</v>
      </c>
      <c r="F24" s="20" t="s">
        <v>31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14</v>
      </c>
      <c r="B25" s="10" t="s">
        <v>51</v>
      </c>
      <c r="C25" s="11">
        <v>15141</v>
      </c>
      <c r="D25" s="11">
        <v>0</v>
      </c>
      <c r="E25" s="12">
        <f t="shared" si="0"/>
        <v>0</v>
      </c>
      <c r="F25" s="20" t="s">
        <v>31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15</v>
      </c>
      <c r="B26" s="10" t="s">
        <v>52</v>
      </c>
      <c r="C26" s="11">
        <v>160000</v>
      </c>
      <c r="D26" s="11">
        <v>0</v>
      </c>
      <c r="E26" s="12">
        <f t="shared" si="0"/>
        <v>0</v>
      </c>
      <c r="F26" s="20" t="s">
        <v>31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16</v>
      </c>
      <c r="B27" s="10" t="s">
        <v>32</v>
      </c>
      <c r="C27" s="11">
        <v>2200000</v>
      </c>
      <c r="D27" s="11">
        <v>400000</v>
      </c>
      <c r="E27" s="12">
        <f t="shared" si="0"/>
        <v>18.181818181818183</v>
      </c>
      <c r="F27" s="20" t="s">
        <v>31</v>
      </c>
      <c r="G27" s="20" t="s">
        <v>31</v>
      </c>
      <c r="H27" s="18">
        <f>((G27*100)/F27)-100</f>
        <v>0</v>
      </c>
      <c r="I27" s="12">
        <f t="shared" si="1"/>
        <v>85200.00000000001</v>
      </c>
    </row>
    <row r="28" spans="1:9" ht="13.5">
      <c r="A28" s="9">
        <v>17</v>
      </c>
      <c r="B28" s="10" t="s">
        <v>33</v>
      </c>
      <c r="C28" s="11">
        <v>3000000</v>
      </c>
      <c r="D28" s="11">
        <v>2000000</v>
      </c>
      <c r="E28" s="12">
        <f t="shared" si="0"/>
        <v>66.66666666666667</v>
      </c>
      <c r="F28" s="20" t="s">
        <v>31</v>
      </c>
      <c r="G28" s="20" t="s">
        <v>31</v>
      </c>
      <c r="H28" s="18">
        <f>((G28*100)/F28)-100</f>
        <v>0</v>
      </c>
      <c r="I28" s="12">
        <f t="shared" si="1"/>
        <v>426000.00000000006</v>
      </c>
    </row>
    <row r="29" spans="1:9" ht="13.5">
      <c r="A29" s="9">
        <v>18</v>
      </c>
      <c r="B29" s="10" t="s">
        <v>34</v>
      </c>
      <c r="C29" s="11">
        <v>4000000</v>
      </c>
      <c r="D29" s="11">
        <v>4000000</v>
      </c>
      <c r="E29" s="12">
        <f t="shared" si="0"/>
        <v>100</v>
      </c>
      <c r="F29" s="20" t="s">
        <v>31</v>
      </c>
      <c r="G29" s="20" t="s">
        <v>31</v>
      </c>
      <c r="H29" s="18">
        <f>((G29*100)/F29)-100</f>
        <v>0</v>
      </c>
      <c r="I29" s="12">
        <f t="shared" si="1"/>
        <v>852000.0000000001</v>
      </c>
    </row>
    <row r="30" spans="1:9" ht="13.5">
      <c r="A30" s="9">
        <v>19</v>
      </c>
      <c r="B30" s="10" t="s">
        <v>34</v>
      </c>
      <c r="C30" s="11">
        <v>5000</v>
      </c>
      <c r="D30" s="11">
        <v>0</v>
      </c>
      <c r="E30" s="12">
        <f>(D30*100)/C30</f>
        <v>0</v>
      </c>
      <c r="F30" s="20" t="s">
        <v>31</v>
      </c>
      <c r="G30" s="11">
        <v>0</v>
      </c>
      <c r="H30" s="11">
        <v>0</v>
      </c>
      <c r="I30" s="12">
        <f>FLOOR(G30,0.00001)*D30</f>
        <v>0</v>
      </c>
    </row>
    <row r="31" spans="1:9" ht="13.5">
      <c r="A31" s="9">
        <v>20</v>
      </c>
      <c r="B31" s="10" t="s">
        <v>34</v>
      </c>
      <c r="C31" s="11">
        <v>2311000</v>
      </c>
      <c r="D31" s="11">
        <v>800000</v>
      </c>
      <c r="E31" s="12">
        <f>(D31*100)/C31</f>
        <v>34.617048896581565</v>
      </c>
      <c r="F31" s="20" t="s">
        <v>31</v>
      </c>
      <c r="G31" s="20" t="s">
        <v>31</v>
      </c>
      <c r="H31" s="18">
        <f>((G31*100)/F31)-100</f>
        <v>0</v>
      </c>
      <c r="I31" s="12">
        <f>FLOOR(G31,0.00001)*D31</f>
        <v>170400.00000000003</v>
      </c>
    </row>
    <row r="32" spans="1:9" ht="13.5">
      <c r="A32" s="9">
        <v>21</v>
      </c>
      <c r="B32" s="10" t="s">
        <v>34</v>
      </c>
      <c r="C32" s="11">
        <v>35000</v>
      </c>
      <c r="D32" s="11">
        <v>0</v>
      </c>
      <c r="E32" s="12">
        <f>(D32*100)/C32</f>
        <v>0</v>
      </c>
      <c r="F32" s="20" t="s">
        <v>31</v>
      </c>
      <c r="G32" s="11">
        <v>0</v>
      </c>
      <c r="H32" s="11">
        <v>0</v>
      </c>
      <c r="I32" s="12">
        <f>FLOOR(G32,0.00001)*D32</f>
        <v>0</v>
      </c>
    </row>
    <row r="33" spans="1:9" ht="13.5">
      <c r="A33" s="9">
        <v>22</v>
      </c>
      <c r="B33" s="10" t="s">
        <v>39</v>
      </c>
      <c r="C33" s="11">
        <v>1403000</v>
      </c>
      <c r="D33" s="11">
        <v>0</v>
      </c>
      <c r="E33" s="12">
        <f>(D33*100)/C33</f>
        <v>0</v>
      </c>
      <c r="F33" s="20" t="s">
        <v>31</v>
      </c>
      <c r="G33" s="11">
        <v>0</v>
      </c>
      <c r="H33" s="11">
        <v>0</v>
      </c>
      <c r="I33" s="12">
        <f>FLOOR(G33,0.00001)*D33</f>
        <v>0</v>
      </c>
    </row>
    <row r="34" spans="1:9" ht="13.5">
      <c r="A34" s="13"/>
      <c r="B34" s="14" t="s">
        <v>30</v>
      </c>
      <c r="C34" s="15">
        <f>SUM(C21:C33)</f>
        <v>19343671</v>
      </c>
      <c r="D34" s="15">
        <f>SUM(D21:D33)</f>
        <v>8800000</v>
      </c>
      <c r="E34" s="16">
        <f>(D34*100)/C34</f>
        <v>45.49291600337909</v>
      </c>
      <c r="F34" s="17"/>
      <c r="G34" s="22">
        <f>(I34/D34)</f>
        <v>0.21300000000000002</v>
      </c>
      <c r="H34" s="16"/>
      <c r="I34" s="16">
        <f>SUM(I21:I33)</f>
        <v>1874400.0000000002</v>
      </c>
    </row>
    <row r="35" spans="1:9" ht="13.5">
      <c r="A35" s="6" t="s">
        <v>21</v>
      </c>
      <c r="B35" s="6"/>
      <c r="C35" s="7"/>
      <c r="D35" s="7"/>
      <c r="E35" s="6"/>
      <c r="F35" s="8"/>
      <c r="G35" s="6"/>
      <c r="H35" s="19"/>
      <c r="I35" s="6"/>
    </row>
    <row r="36" spans="1:9" ht="13.5">
      <c r="A36" s="9">
        <v>23</v>
      </c>
      <c r="B36" s="10" t="s">
        <v>40</v>
      </c>
      <c r="C36" s="11">
        <v>8830890</v>
      </c>
      <c r="D36" s="11">
        <v>0</v>
      </c>
      <c r="E36" s="12">
        <f>(D36*100)/C36</f>
        <v>0</v>
      </c>
      <c r="F36" s="20" t="s">
        <v>27</v>
      </c>
      <c r="G36" s="11">
        <v>0</v>
      </c>
      <c r="H36" s="11">
        <v>0</v>
      </c>
      <c r="I36" s="12">
        <f>FLOOR(G36,0.00001)*D36</f>
        <v>0</v>
      </c>
    </row>
    <row r="37" spans="1:9" ht="13.5">
      <c r="A37" s="9">
        <v>24</v>
      </c>
      <c r="B37" s="10" t="s">
        <v>35</v>
      </c>
      <c r="C37" s="11">
        <v>3871278</v>
      </c>
      <c r="D37" s="11">
        <v>0</v>
      </c>
      <c r="E37" s="12">
        <f>(D37*100)/C37</f>
        <v>0</v>
      </c>
      <c r="F37" s="20" t="s">
        <v>27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9">
        <v>25</v>
      </c>
      <c r="B38" s="10" t="s">
        <v>53</v>
      </c>
      <c r="C38" s="11">
        <v>1917900</v>
      </c>
      <c r="D38" s="11">
        <v>0</v>
      </c>
      <c r="E38" s="12">
        <f>(D38*100)/C38</f>
        <v>0</v>
      </c>
      <c r="F38" s="20" t="s">
        <v>27</v>
      </c>
      <c r="G38" s="11">
        <v>0</v>
      </c>
      <c r="H38" s="11">
        <v>0</v>
      </c>
      <c r="I38" s="12">
        <f>FLOOR(G38,0.00001)*D38</f>
        <v>0</v>
      </c>
    </row>
    <row r="39" spans="1:9" ht="13.5">
      <c r="A39" s="9">
        <v>26</v>
      </c>
      <c r="B39" s="10" t="s">
        <v>54</v>
      </c>
      <c r="C39" s="11">
        <v>5300000</v>
      </c>
      <c r="D39" s="11">
        <v>0</v>
      </c>
      <c r="E39" s="12">
        <f>(D39*100)/C39</f>
        <v>0</v>
      </c>
      <c r="F39" s="20" t="s">
        <v>27</v>
      </c>
      <c r="G39" s="11">
        <v>0</v>
      </c>
      <c r="H39" s="11">
        <v>0</v>
      </c>
      <c r="I39" s="12">
        <f>FLOOR(G39,0.00001)*D39</f>
        <v>0</v>
      </c>
    </row>
    <row r="40" spans="1:9" ht="13.5">
      <c r="A40" s="9">
        <v>27</v>
      </c>
      <c r="B40" s="10" t="s">
        <v>55</v>
      </c>
      <c r="C40" s="11">
        <v>4000000</v>
      </c>
      <c r="D40" s="11">
        <v>0</v>
      </c>
      <c r="E40" s="12">
        <f>(D40*100)/C40</f>
        <v>0</v>
      </c>
      <c r="F40" s="20" t="s">
        <v>27</v>
      </c>
      <c r="G40" s="11">
        <v>0</v>
      </c>
      <c r="H40" s="11">
        <v>0</v>
      </c>
      <c r="I40" s="12">
        <f>FLOOR(G40,0.00001)*D40</f>
        <v>0</v>
      </c>
    </row>
    <row r="41" spans="1:9" ht="13.5">
      <c r="A41" s="9">
        <v>28</v>
      </c>
      <c r="B41" s="10" t="s">
        <v>41</v>
      </c>
      <c r="C41" s="11">
        <v>4119470</v>
      </c>
      <c r="D41" s="11">
        <v>0</v>
      </c>
      <c r="E41" s="12">
        <f>(D41*100)/C41</f>
        <v>0</v>
      </c>
      <c r="F41" s="20" t="s">
        <v>27</v>
      </c>
      <c r="G41" s="11">
        <v>0</v>
      </c>
      <c r="H41" s="11">
        <v>0</v>
      </c>
      <c r="I41" s="12">
        <f>FLOOR(G41,0.00001)*D41</f>
        <v>0</v>
      </c>
    </row>
    <row r="42" spans="1:9" ht="13.5">
      <c r="A42" s="9">
        <v>29</v>
      </c>
      <c r="B42" s="10" t="s">
        <v>41</v>
      </c>
      <c r="C42" s="11">
        <v>1000000</v>
      </c>
      <c r="D42" s="11">
        <v>0</v>
      </c>
      <c r="E42" s="12">
        <f>(D42*100)/C42</f>
        <v>0</v>
      </c>
      <c r="F42" s="20" t="s">
        <v>27</v>
      </c>
      <c r="G42" s="11">
        <v>0</v>
      </c>
      <c r="H42" s="11">
        <v>0</v>
      </c>
      <c r="I42" s="12">
        <f>FLOOR(G42,0.00001)*D42</f>
        <v>0</v>
      </c>
    </row>
    <row r="43" spans="1:9" ht="13.5">
      <c r="A43" s="9">
        <v>30</v>
      </c>
      <c r="B43" s="10" t="s">
        <v>42</v>
      </c>
      <c r="C43" s="11">
        <v>1000000</v>
      </c>
      <c r="D43" s="11">
        <v>0</v>
      </c>
      <c r="E43" s="12">
        <f>(D43*100)/C43</f>
        <v>0</v>
      </c>
      <c r="F43" s="20" t="s">
        <v>27</v>
      </c>
      <c r="G43" s="11">
        <v>0</v>
      </c>
      <c r="H43" s="11">
        <v>0</v>
      </c>
      <c r="I43" s="12">
        <f>FLOOR(G43,0.00001)*D43</f>
        <v>0</v>
      </c>
    </row>
    <row r="44" spans="1:9" ht="13.5">
      <c r="A44" s="9">
        <v>31</v>
      </c>
      <c r="B44" s="10" t="s">
        <v>56</v>
      </c>
      <c r="C44" s="11">
        <v>2700000</v>
      </c>
      <c r="D44" s="11">
        <v>0</v>
      </c>
      <c r="E44" s="12">
        <f>(D44*100)/C44</f>
        <v>0</v>
      </c>
      <c r="F44" s="20" t="s">
        <v>27</v>
      </c>
      <c r="G44" s="11">
        <v>0</v>
      </c>
      <c r="H44" s="11">
        <v>0</v>
      </c>
      <c r="I44" s="12">
        <f>FLOOR(G44,0.00001)*D44</f>
        <v>0</v>
      </c>
    </row>
    <row r="45" spans="1:9" ht="13.5">
      <c r="A45" s="13"/>
      <c r="B45" s="14" t="s">
        <v>22</v>
      </c>
      <c r="C45" s="15">
        <f>SUM(C36:C44)</f>
        <v>32739538</v>
      </c>
      <c r="D45" s="15">
        <f>SUM(D36:D44)</f>
        <v>0</v>
      </c>
      <c r="E45" s="16">
        <f>(D45*100)/C45</f>
        <v>0</v>
      </c>
      <c r="F45" s="17"/>
      <c r="G45" s="22" t="e">
        <f>(I45/D45)</f>
        <v>#DIV/0!</v>
      </c>
      <c r="H45" s="16"/>
      <c r="I45" s="16">
        <f>SUM(I36:I44)</f>
        <v>0</v>
      </c>
    </row>
    <row r="46" spans="1:9" ht="13.5">
      <c r="A46" s="6" t="s">
        <v>23</v>
      </c>
      <c r="B46" s="6"/>
      <c r="C46" s="7"/>
      <c r="D46" s="7"/>
      <c r="E46" s="6"/>
      <c r="F46" s="8"/>
      <c r="G46" s="6"/>
      <c r="H46" s="19"/>
      <c r="I46" s="6"/>
    </row>
    <row r="47" spans="1:9" ht="13.5">
      <c r="A47" s="9">
        <v>32</v>
      </c>
      <c r="B47" s="10" t="s">
        <v>57</v>
      </c>
      <c r="C47" s="11">
        <v>4080</v>
      </c>
      <c r="D47" s="11">
        <v>0</v>
      </c>
      <c r="E47" s="12">
        <f>(D47*100)/C47</f>
        <v>0</v>
      </c>
      <c r="F47" s="20" t="s">
        <v>36</v>
      </c>
      <c r="G47" s="11">
        <v>0</v>
      </c>
      <c r="H47" s="11">
        <v>0</v>
      </c>
      <c r="I47" s="12">
        <f>FLOOR(G47,0.00001)*D47</f>
        <v>0</v>
      </c>
    </row>
    <row r="48" spans="1:9" ht="13.5">
      <c r="A48" s="9">
        <v>33</v>
      </c>
      <c r="B48" s="10" t="s">
        <v>57</v>
      </c>
      <c r="C48" s="11">
        <v>62128</v>
      </c>
      <c r="D48" s="11">
        <v>0</v>
      </c>
      <c r="E48" s="12">
        <f>(D48*100)/C48</f>
        <v>0</v>
      </c>
      <c r="F48" s="20" t="s">
        <v>36</v>
      </c>
      <c r="G48" s="11">
        <v>0</v>
      </c>
      <c r="H48" s="11">
        <v>0</v>
      </c>
      <c r="I48" s="12">
        <f>FLOOR(G48,0.00001)*D48</f>
        <v>0</v>
      </c>
    </row>
    <row r="49" spans="1:9" ht="13.5">
      <c r="A49" s="9">
        <v>34</v>
      </c>
      <c r="B49" s="10" t="s">
        <v>43</v>
      </c>
      <c r="C49" s="11">
        <v>1306000</v>
      </c>
      <c r="D49" s="11">
        <v>0</v>
      </c>
      <c r="E49" s="12">
        <f>(D49*100)/C49</f>
        <v>0</v>
      </c>
      <c r="F49" s="20" t="s">
        <v>36</v>
      </c>
      <c r="G49" s="11">
        <v>0</v>
      </c>
      <c r="H49" s="11">
        <v>0</v>
      </c>
      <c r="I49" s="12">
        <f>FLOOR(G49,0.00001)*D49</f>
        <v>0</v>
      </c>
    </row>
    <row r="50" spans="1:9" ht="13.5">
      <c r="A50" s="13"/>
      <c r="B50" s="14" t="s">
        <v>24</v>
      </c>
      <c r="C50" s="15">
        <f>SUM(C47:C49)</f>
        <v>1372208</v>
      </c>
      <c r="D50" s="15">
        <f>SUM(D47:D49)</f>
        <v>0</v>
      </c>
      <c r="E50" s="16">
        <f>(D50*100)/C50</f>
        <v>0</v>
      </c>
      <c r="F50" s="17"/>
      <c r="G50" s="22" t="e">
        <f>(I50/D50)</f>
        <v>#DIV/0!</v>
      </c>
      <c r="H50" s="16"/>
      <c r="I50" s="16">
        <f>SUM(I47:I49)</f>
        <v>0</v>
      </c>
    </row>
    <row r="52" spans="1:9" ht="13.5">
      <c r="A52" s="13"/>
      <c r="B52" s="14" t="s">
        <v>13</v>
      </c>
      <c r="C52" s="15">
        <f>SUM(C11,C19,C34,C45,C50)</f>
        <v>74596615</v>
      </c>
      <c r="D52" s="15">
        <f>SUM(D11,D19,D34,D45,D50)</f>
        <v>9743000</v>
      </c>
      <c r="E52" s="16">
        <f>(D52*100)/C52</f>
        <v>13.060914359183725</v>
      </c>
      <c r="F52" s="17"/>
      <c r="G52" s="22">
        <f>(I52/D52)</f>
        <v>0.22094180437236996</v>
      </c>
      <c r="H52" s="16"/>
      <c r="I52" s="16">
        <f>SUM(I11,I19,I34,I45,I50)</f>
        <v>2152636.0000000005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2007-02-02T17:41:36Z</cp:lastPrinted>
  <dcterms:created xsi:type="dcterms:W3CDTF">2000-02-06T15:20:34Z</dcterms:created>
  <dcterms:modified xsi:type="dcterms:W3CDTF">2007-02-02T17:42:45Z</dcterms:modified>
  <cp:category/>
  <cp:version/>
  <cp:contentType/>
  <cp:contentStatus/>
</cp:coreProperties>
</file>