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6 CAFÉ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<sst xmlns="http://schemas.openxmlformats.org/spreadsheetml/2006/main" count="53" uniqueCount="32">
  <si>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</si>
  <si>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</si>
  <si>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</si>
  <si>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</si>
  <si>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</si>
  <si>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</si>
  <si>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</si>
  <si>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</si>
  <si>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</si>
  <si>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</si>
  <si>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</si>
  <si>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</si>
  <si>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</si>
  <si>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</si>
  <si>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</si>
  <si>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</si>
  <si>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</si>
  <si>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</si>
  <si>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</si>
  <si>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BBM MS</t>
  </si>
  <si>
    <t>BBM GO</t>
  </si>
  <si>
    <t>BBM UB</t>
  </si>
  <si>
    <t xml:space="preserve">             AVISO DE VENDA DE CONTRATO DE OPÇÃO DE VENDA DE CAFÉ - Nº 216/09 - 22/07/2009</t>
  </si>
  <si>
    <t>BRASIL</t>
  </si>
  <si>
    <t>CAFV 10010001</t>
  </si>
  <si>
    <t>CAFV 10020002</t>
  </si>
  <si>
    <t>CAFV 10030003</t>
  </si>
  <si>
    <t>BCMM</t>
  </si>
  <si>
    <t>BCML</t>
  </si>
  <si>
    <t>BBM MG</t>
  </si>
  <si>
    <t>BBM SP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</si>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</sst>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0"/>
  <sheetViews>
    <sheetView tabSelected="1" zoomScalePageLayoutView="0" workbookViewId="0" topLeftCell="A25">
      <selection activeCell="I46" sqref="I46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24</v>
      </c>
      <c r="C10" s="6">
        <v>8000</v>
      </c>
      <c r="D10" s="21">
        <f>SUM(D11:D17)</f>
        <v>8000</v>
      </c>
      <c r="E10" s="30">
        <f>(D10*100)/C10</f>
        <v>100</v>
      </c>
      <c r="F10" s="28">
        <v>154.5</v>
      </c>
      <c r="G10" s="28">
        <v>154.51</v>
      </c>
      <c r="H10" s="26">
        <f>((G10*100)/F10)-100</f>
        <v>0.00647249190939192</v>
      </c>
      <c r="I10" s="7">
        <f>FLOOR(G10,0.00001)*D10</f>
        <v>1236080.0000000002</v>
      </c>
    </row>
    <row r="11" spans="1:9" ht="13.5">
      <c r="A11" s="5"/>
      <c r="B11" s="24"/>
      <c r="C11" s="6" t="s">
        <v>27</v>
      </c>
      <c r="D11" s="6">
        <v>477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28</v>
      </c>
      <c r="D12" s="6">
        <v>289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19</v>
      </c>
      <c r="D13" s="6">
        <v>4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29</v>
      </c>
      <c r="D14" s="6">
        <v>1020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20</v>
      </c>
      <c r="D15" s="6">
        <v>45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21</v>
      </c>
      <c r="D16" s="6">
        <v>992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30</v>
      </c>
      <c r="D17" s="6">
        <v>5173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12</v>
      </c>
      <c r="C19" s="12">
        <f>SUM(C10:C18)</f>
        <v>8000</v>
      </c>
      <c r="D19" s="19">
        <f>SUM(D10)</f>
        <v>8000</v>
      </c>
      <c r="E19" s="25">
        <f>(D19*100)/C19</f>
        <v>100</v>
      </c>
      <c r="F19" s="20"/>
      <c r="G19" s="20"/>
      <c r="H19" s="13"/>
      <c r="I19" s="29">
        <f>SUM(I10:I18)</f>
        <v>1236080.0000000002</v>
      </c>
    </row>
    <row r="20" spans="1:9" ht="12.75" customHeight="1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34" t="s">
        <v>23</v>
      </c>
      <c r="B21" s="35"/>
      <c r="C21" s="35"/>
      <c r="D21" s="35"/>
      <c r="E21" s="35"/>
      <c r="F21" s="35"/>
      <c r="G21" s="35"/>
      <c r="H21" s="35"/>
      <c r="I21" s="36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2</v>
      </c>
      <c r="B23" s="31" t="s">
        <v>25</v>
      </c>
      <c r="C23" s="6">
        <v>7000</v>
      </c>
      <c r="D23" s="21">
        <f>SUM(D24:D29)</f>
        <v>7000</v>
      </c>
      <c r="E23" s="30">
        <f>(D23*100)/C23</f>
        <v>100</v>
      </c>
      <c r="F23" s="28">
        <v>155.85</v>
      </c>
      <c r="G23" s="28">
        <v>155.86</v>
      </c>
      <c r="H23" s="26">
        <f>((G23*100)/F23)-100</f>
        <v>0.0064164260507055815</v>
      </c>
      <c r="I23" s="7">
        <f>FLOOR(G23,0.00001)*D23</f>
        <v>1091020</v>
      </c>
    </row>
    <row r="24" spans="1:9" ht="13.5">
      <c r="A24" s="5"/>
      <c r="B24" s="24"/>
      <c r="C24" s="6" t="s">
        <v>27</v>
      </c>
      <c r="D24" s="6">
        <v>41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28</v>
      </c>
      <c r="D25" s="6">
        <v>78</v>
      </c>
      <c r="E25" s="27"/>
      <c r="F25" s="28"/>
      <c r="G25" s="28"/>
      <c r="H25" s="26"/>
      <c r="I25" s="7"/>
    </row>
    <row r="26" spans="1:9" ht="13.5">
      <c r="A26" s="5"/>
      <c r="B26" s="24"/>
      <c r="C26" s="6" t="s">
        <v>29</v>
      </c>
      <c r="D26" s="6">
        <v>177</v>
      </c>
      <c r="E26" s="27"/>
      <c r="F26" s="28"/>
      <c r="G26" s="28"/>
      <c r="H26" s="26"/>
      <c r="I26" s="7"/>
    </row>
    <row r="27" spans="1:9" ht="13.5">
      <c r="A27" s="5"/>
      <c r="B27" s="24"/>
      <c r="C27" s="6" t="s">
        <v>20</v>
      </c>
      <c r="D27" s="6">
        <v>13</v>
      </c>
      <c r="E27" s="27"/>
      <c r="F27" s="28"/>
      <c r="G27" s="28"/>
      <c r="H27" s="26"/>
      <c r="I27" s="7"/>
    </row>
    <row r="28" spans="1:9" ht="13.5">
      <c r="A28" s="5"/>
      <c r="B28" s="24"/>
      <c r="C28" s="6" t="s">
        <v>21</v>
      </c>
      <c r="D28" s="6">
        <v>83</v>
      </c>
      <c r="E28" s="27"/>
      <c r="F28" s="28"/>
      <c r="G28" s="28"/>
      <c r="H28" s="26"/>
      <c r="I28" s="7"/>
    </row>
    <row r="29" spans="1:9" ht="13.5">
      <c r="A29" s="5"/>
      <c r="B29" s="24"/>
      <c r="C29" s="6" t="s">
        <v>30</v>
      </c>
      <c r="D29" s="6">
        <v>6608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11"/>
      <c r="B31" s="16" t="s">
        <v>12</v>
      </c>
      <c r="C31" s="12">
        <f>SUM(C23:C30)</f>
        <v>7000</v>
      </c>
      <c r="D31" s="19">
        <f>SUM(D23)</f>
        <v>7000</v>
      </c>
      <c r="E31" s="25">
        <f>(D31*100)/C31</f>
        <v>100</v>
      </c>
      <c r="F31" s="20"/>
      <c r="G31" s="20"/>
      <c r="H31" s="13"/>
      <c r="I31" s="29">
        <f>SUM(I23:I30)</f>
        <v>1091020</v>
      </c>
    </row>
    <row r="32" spans="1:9" ht="12.75" customHeight="1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34" t="s">
        <v>23</v>
      </c>
      <c r="B33" s="35"/>
      <c r="C33" s="35"/>
      <c r="D33" s="35"/>
      <c r="E33" s="35"/>
      <c r="F33" s="35"/>
      <c r="G33" s="35"/>
      <c r="H33" s="35"/>
      <c r="I33" s="36"/>
    </row>
    <row r="34" spans="1:9" ht="13.5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3</v>
      </c>
      <c r="B35" s="31" t="s">
        <v>26</v>
      </c>
      <c r="C35" s="6">
        <v>5000</v>
      </c>
      <c r="D35" s="21">
        <f>SUM(D36:D42)</f>
        <v>5000</v>
      </c>
      <c r="E35" s="30">
        <f>(D35*100)/C35</f>
        <v>100</v>
      </c>
      <c r="F35" s="28">
        <v>157.2</v>
      </c>
      <c r="G35" s="28">
        <v>157.21</v>
      </c>
      <c r="H35" s="26">
        <f>((G35*100)/F35)-100</f>
        <v>0.0063613231552182015</v>
      </c>
      <c r="I35" s="7">
        <f>FLOOR(G35,0.00001)*D35</f>
        <v>786050</v>
      </c>
    </row>
    <row r="36" spans="1:9" ht="13.5">
      <c r="A36" s="5"/>
      <c r="B36" s="24"/>
      <c r="C36" s="6" t="s">
        <v>27</v>
      </c>
      <c r="D36" s="6">
        <v>12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28</v>
      </c>
      <c r="D37" s="6">
        <v>74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31</v>
      </c>
      <c r="D38" s="6">
        <v>1</v>
      </c>
      <c r="E38" s="27"/>
      <c r="F38" s="28"/>
      <c r="G38" s="28"/>
      <c r="H38" s="26"/>
      <c r="I38" s="7"/>
    </row>
    <row r="39" spans="1:9" ht="13.5">
      <c r="A39" s="5"/>
      <c r="B39" s="24"/>
      <c r="C39" s="6" t="s">
        <v>29</v>
      </c>
      <c r="D39" s="6">
        <v>237</v>
      </c>
      <c r="E39" s="27"/>
      <c r="F39" s="28"/>
      <c r="G39" s="28"/>
      <c r="H39" s="26"/>
      <c r="I39" s="7"/>
    </row>
    <row r="40" spans="1:9" ht="13.5">
      <c r="A40" s="5"/>
      <c r="B40" s="24"/>
      <c r="C40" s="6" t="s">
        <v>20</v>
      </c>
      <c r="D40" s="6">
        <v>32</v>
      </c>
      <c r="E40" s="27"/>
      <c r="F40" s="28"/>
      <c r="G40" s="28"/>
      <c r="H40" s="26"/>
      <c r="I40" s="7"/>
    </row>
    <row r="41" spans="1:9" ht="13.5">
      <c r="A41" s="5"/>
      <c r="B41" s="24"/>
      <c r="C41" s="6" t="s">
        <v>21</v>
      </c>
      <c r="D41" s="6">
        <v>118</v>
      </c>
      <c r="E41" s="27"/>
      <c r="F41" s="28"/>
      <c r="G41" s="28"/>
      <c r="H41" s="26"/>
      <c r="I41" s="7"/>
    </row>
    <row r="42" spans="1:9" ht="13.5">
      <c r="A42" s="5"/>
      <c r="B42" s="24"/>
      <c r="C42" s="6" t="s">
        <v>30</v>
      </c>
      <c r="D42" s="6">
        <v>4526</v>
      </c>
      <c r="E42" s="27"/>
      <c r="F42" s="28"/>
      <c r="G42" s="28"/>
      <c r="H42" s="26"/>
      <c r="I42" s="7"/>
    </row>
    <row r="43" spans="1:9" ht="13.5">
      <c r="A43" s="5"/>
      <c r="B43" s="24"/>
      <c r="C43" s="6"/>
      <c r="D43" s="6"/>
      <c r="E43" s="27"/>
      <c r="F43" s="28"/>
      <c r="G43" s="28"/>
      <c r="H43" s="26"/>
      <c r="I43" s="7"/>
    </row>
    <row r="44" spans="1:9" ht="13.5">
      <c r="A44" s="11"/>
      <c r="B44" s="16" t="s">
        <v>12</v>
      </c>
      <c r="C44" s="12">
        <f>SUM(C35:C43)</f>
        <v>5000</v>
      </c>
      <c r="D44" s="19">
        <f>SUM(D36:D43)</f>
        <v>5000</v>
      </c>
      <c r="E44" s="25">
        <f>(D44*100)/C44</f>
        <v>100</v>
      </c>
      <c r="F44" s="20"/>
      <c r="G44" s="20"/>
      <c r="H44" s="13"/>
      <c r="I44" s="29">
        <f>SUM(I35:I43)</f>
        <v>786050</v>
      </c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17"/>
      <c r="B46" s="16" t="s">
        <v>11</v>
      </c>
      <c r="C46" s="19">
        <f>SUM(C19,C31,C44)</f>
        <v>20000</v>
      </c>
      <c r="D46" s="19">
        <f>SUM(D19,D31,D44)</f>
        <v>20000</v>
      </c>
      <c r="E46" s="25">
        <f>(D46*100)/C46</f>
        <v>100</v>
      </c>
      <c r="F46" s="18"/>
      <c r="G46" s="18"/>
      <c r="H46" s="18"/>
      <c r="I46" s="29">
        <f>SUM(I19,I31,I44)</f>
        <v>3113150</v>
      </c>
    </row>
    <row r="47" ht="12.75">
      <c r="C47" s="15"/>
    </row>
    <row r="48" ht="12.75">
      <c r="C48" s="15"/>
    </row>
    <row r="49" spans="2:3" ht="13.5">
      <c r="B49" s="5"/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</sheetData>
  <sheetProtection/>
  <mergeCells count="4">
    <mergeCell ref="A2:I2"/>
    <mergeCell ref="A8:I8"/>
    <mergeCell ref="A33:I33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2009-07-22T19:51:35Z</dcterms:modified>
  <cp:category/>
  <cp:version/>
  <cp:contentType/>
  <cp:contentStatus/>
</cp:coreProperties>
</file>