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14 MILH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<sst xmlns="http://schemas.openxmlformats.org/spreadsheetml/2006/main" count="70" uniqueCount="39">
  <si>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</si>
  <si>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</si>
  <si>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</si>
  <si>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</si>
  <si>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</si>
  <si>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</si>
  <si>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</si>
  <si>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</si>
  <si>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</si>
  <si>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</si>
  <si>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</si>
  <si>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</si>
  <si>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</si>
  <si>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</si>
  <si>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</si>
  <si>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</si>
  <si>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</si>
  <si>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(Kg)</t>
  </si>
  <si>
    <t>BBSB</t>
  </si>
  <si>
    <t>BBM UB</t>
  </si>
  <si>
    <t>DF/GO</t>
  </si>
  <si>
    <t>MT - Região I</t>
  </si>
  <si>
    <t>MT - Região II</t>
  </si>
  <si>
    <t>MT - Região III</t>
  </si>
  <si>
    <t>MS</t>
  </si>
  <si>
    <t>BNM</t>
  </si>
  <si>
    <t>BCMCO</t>
  </si>
  <si>
    <t>BBM MS</t>
  </si>
  <si>
    <t>BBM GO</t>
  </si>
  <si>
    <t>BMCS</t>
  </si>
  <si>
    <t>BCMMT</t>
  </si>
  <si>
    <t>BBM PR</t>
  </si>
  <si>
    <t>BBM SP</t>
  </si>
  <si>
    <t>BMR</t>
  </si>
  <si>
    <t xml:space="preserve">BCMM </t>
  </si>
  <si>
    <t xml:space="preserve">  AVISO DE LEILÃO DE PRÊMIO PARA O ESCOAMENTO DE MILHO EM GRÃOS – PEP Nº 214/09 - 28/07/2009</t>
  </si>
  <si>
    <t>PEP</t>
  </si>
  <si>
    <t>BHCP</t>
  </si>
  <si>
    <t>BBM CE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</si>
</sst>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33" borderId="13" xfId="53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170" fontId="1" fillId="33" borderId="13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51" applyFont="1" applyAlignment="1">
      <alignment horizontal="center" vertical="center"/>
    </xf>
    <xf numFmtId="43" fontId="1" fillId="0" borderId="0" xfId="53" applyNumberFormat="1" applyFont="1" applyAlignment="1">
      <alignment horizontal="center" vertical="center"/>
    </xf>
    <xf numFmtId="43" fontId="1" fillId="33" borderId="13" xfId="53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3" fontId="1" fillId="33" borderId="17" xfId="0" applyNumberFormat="1" applyFont="1" applyFill="1" applyBorder="1" applyAlignment="1">
      <alignment/>
    </xf>
    <xf numFmtId="179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10" fontId="1" fillId="0" borderId="0" xfId="51" applyNumberFormat="1" applyFont="1" applyAlignment="1">
      <alignment horizontal="center" vertic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" fillId="33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334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8"/>
  <sheetViews>
    <sheetView tabSelected="1" zoomScalePageLayoutView="0" workbookViewId="0" topLeftCell="A1">
      <selection activeCell="J53" sqref="J53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4" width="17.7109375" style="0" customWidth="1"/>
    <col min="5" max="5" width="10.7109375" style="0" customWidth="1"/>
    <col min="6" max="6" width="11.00390625" style="0" customWidth="1"/>
    <col min="7" max="7" width="10.7109375" style="0" customWidth="1"/>
    <col min="8" max="8" width="11.7109375" style="0" customWidth="1"/>
    <col min="9" max="9" width="12.7109375" style="0" customWidth="1"/>
    <col min="10" max="10" width="21.7109375" style="0" customWidth="1"/>
  </cols>
  <sheetData>
    <row r="1" ht="62.25" customHeight="1"/>
    <row r="2" spans="1:10" ht="49.5" customHeight="1">
      <c r="A2" s="31" t="s">
        <v>35</v>
      </c>
      <c r="B2" s="31"/>
      <c r="C2" s="31"/>
      <c r="D2" s="31"/>
      <c r="E2" s="31"/>
      <c r="F2" s="31"/>
      <c r="G2" s="31"/>
      <c r="H2" s="31"/>
      <c r="I2" s="31"/>
      <c r="J2" s="31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3" t="s">
        <v>7</v>
      </c>
      <c r="D5" s="4" t="s">
        <v>12</v>
      </c>
      <c r="E5" s="24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32" t="s">
        <v>36</v>
      </c>
      <c r="B8" s="29"/>
      <c r="C8" s="29"/>
      <c r="D8" s="29"/>
      <c r="E8" s="29"/>
      <c r="F8" s="29"/>
      <c r="G8" s="29"/>
      <c r="H8" s="29"/>
      <c r="I8" s="29"/>
      <c r="J8" s="30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20</v>
      </c>
      <c r="C10" s="6">
        <v>80000000</v>
      </c>
      <c r="D10" s="19">
        <f>SUM(D11:D18)</f>
        <v>80000000</v>
      </c>
      <c r="E10" s="21">
        <f>(D10*100)/C10</f>
        <v>100</v>
      </c>
      <c r="F10" s="26">
        <v>0.036</v>
      </c>
      <c r="G10" s="20">
        <v>1</v>
      </c>
      <c r="H10" s="28">
        <v>0.9999</v>
      </c>
      <c r="I10" s="7">
        <f>(H10*100)/G10-100</f>
        <v>-0.010000000000005116</v>
      </c>
      <c r="J10" s="7">
        <f>D10*((ROUND(F10*H10,4)))</f>
        <v>2880000</v>
      </c>
    </row>
    <row r="11" spans="1:10" ht="13.5">
      <c r="A11" s="5"/>
      <c r="B11" s="17"/>
      <c r="C11" s="27" t="s">
        <v>25</v>
      </c>
      <c r="D11" s="19">
        <v>8555000</v>
      </c>
      <c r="E11" s="21"/>
      <c r="F11" s="26"/>
      <c r="G11" s="20"/>
      <c r="H11" s="20"/>
      <c r="I11" s="7"/>
      <c r="J11" s="7"/>
    </row>
    <row r="12" spans="1:10" ht="13.5">
      <c r="A12" s="5"/>
      <c r="B12" s="17"/>
      <c r="C12" s="27" t="s">
        <v>33</v>
      </c>
      <c r="D12" s="19">
        <v>3332000</v>
      </c>
      <c r="E12" s="21"/>
      <c r="F12" s="26"/>
      <c r="G12" s="20"/>
      <c r="H12" s="20"/>
      <c r="I12" s="7"/>
      <c r="J12" s="7"/>
    </row>
    <row r="13" spans="1:10" ht="13.5">
      <c r="A13" s="5"/>
      <c r="B13" s="17"/>
      <c r="C13" s="27" t="s">
        <v>18</v>
      </c>
      <c r="D13" s="19">
        <v>925000</v>
      </c>
      <c r="E13" s="21"/>
      <c r="F13" s="26"/>
      <c r="G13" s="20"/>
      <c r="H13" s="20"/>
      <c r="I13" s="7"/>
      <c r="J13" s="7"/>
    </row>
    <row r="14" spans="1:10" ht="13.5">
      <c r="A14" s="5"/>
      <c r="B14" s="17"/>
      <c r="C14" s="27" t="s">
        <v>37</v>
      </c>
      <c r="D14" s="19">
        <v>3150000</v>
      </c>
      <c r="E14" s="21"/>
      <c r="F14" s="26"/>
      <c r="G14" s="20"/>
      <c r="H14" s="20"/>
      <c r="I14" s="7"/>
      <c r="J14" s="7"/>
    </row>
    <row r="15" spans="1:10" ht="13.5">
      <c r="A15" s="5"/>
      <c r="B15" s="17"/>
      <c r="C15" s="27" t="s">
        <v>28</v>
      </c>
      <c r="D15" s="19">
        <v>52647000</v>
      </c>
      <c r="E15" s="21"/>
      <c r="F15" s="26"/>
      <c r="G15" s="20"/>
      <c r="H15" s="20"/>
      <c r="I15" s="7"/>
      <c r="J15" s="7"/>
    </row>
    <row r="16" spans="1:10" ht="13.5">
      <c r="A16" s="5"/>
      <c r="B16" s="17"/>
      <c r="C16" s="27" t="s">
        <v>19</v>
      </c>
      <c r="D16" s="19">
        <v>9891000</v>
      </c>
      <c r="E16" s="21"/>
      <c r="F16" s="26"/>
      <c r="G16" s="20"/>
      <c r="H16" s="20"/>
      <c r="I16" s="7"/>
      <c r="J16" s="7"/>
    </row>
    <row r="17" spans="1:10" ht="13.5">
      <c r="A17" s="5"/>
      <c r="B17" s="17"/>
      <c r="C17" s="27" t="s">
        <v>32</v>
      </c>
      <c r="D17" s="19">
        <v>1200000</v>
      </c>
      <c r="E17" s="21"/>
      <c r="F17" s="26"/>
      <c r="G17" s="20"/>
      <c r="H17" s="20"/>
      <c r="I17" s="7"/>
      <c r="J17" s="7"/>
    </row>
    <row r="18" spans="1:10" ht="13.5">
      <c r="A18" s="5"/>
      <c r="B18" s="17"/>
      <c r="C18" s="27" t="s">
        <v>38</v>
      </c>
      <c r="D18" s="19">
        <v>300000</v>
      </c>
      <c r="E18" s="21"/>
      <c r="F18" s="26"/>
      <c r="G18" s="20"/>
      <c r="H18" s="20"/>
      <c r="I18" s="7"/>
      <c r="J18" s="7"/>
    </row>
    <row r="19" spans="1:10" ht="13.5">
      <c r="A19" s="5"/>
      <c r="B19" s="17"/>
      <c r="C19" s="6"/>
      <c r="D19" s="19"/>
      <c r="E19" s="21"/>
      <c r="F19" s="26"/>
      <c r="G19" s="20"/>
      <c r="H19" s="20"/>
      <c r="I19" s="7"/>
      <c r="J19" s="7"/>
    </row>
    <row r="20" spans="1:10" ht="13.5">
      <c r="A20" s="5">
        <v>2</v>
      </c>
      <c r="B20" s="17" t="s">
        <v>21</v>
      </c>
      <c r="C20" s="6">
        <v>60000000</v>
      </c>
      <c r="D20" s="19">
        <f>SUM(D21:D30)</f>
        <v>60000000</v>
      </c>
      <c r="E20" s="21">
        <f>(D20*100)/C20</f>
        <v>100</v>
      </c>
      <c r="F20" s="26">
        <v>0.091</v>
      </c>
      <c r="G20" s="20">
        <v>1</v>
      </c>
      <c r="H20" s="28">
        <v>0.9099</v>
      </c>
      <c r="I20" s="7">
        <f>(H20*100)/G20-100</f>
        <v>-9.009999999999991</v>
      </c>
      <c r="J20" s="7">
        <f>D20*((ROUND(F20*H20,4)))</f>
        <v>4968000</v>
      </c>
    </row>
    <row r="21" spans="1:10" ht="13.5">
      <c r="A21" s="5"/>
      <c r="B21" s="17"/>
      <c r="C21" s="27" t="s">
        <v>29</v>
      </c>
      <c r="D21" s="19">
        <v>800000</v>
      </c>
      <c r="E21" s="21"/>
      <c r="F21" s="26"/>
      <c r="G21" s="20"/>
      <c r="H21" s="20"/>
      <c r="I21" s="7"/>
      <c r="J21" s="7"/>
    </row>
    <row r="22" spans="1:10" ht="13.5">
      <c r="A22" s="5"/>
      <c r="B22" s="17"/>
      <c r="C22" s="27" t="s">
        <v>30</v>
      </c>
      <c r="D22" s="19">
        <v>6000000</v>
      </c>
      <c r="E22" s="21"/>
      <c r="F22" s="26"/>
      <c r="G22" s="20"/>
      <c r="H22" s="20"/>
      <c r="I22" s="7"/>
      <c r="J22" s="7"/>
    </row>
    <row r="23" spans="1:10" ht="13.5">
      <c r="A23" s="5"/>
      <c r="B23" s="17"/>
      <c r="C23" s="27" t="s">
        <v>25</v>
      </c>
      <c r="D23" s="19">
        <v>2600000</v>
      </c>
      <c r="E23" s="21"/>
      <c r="F23" s="26"/>
      <c r="G23" s="20"/>
      <c r="H23" s="20"/>
      <c r="I23" s="7"/>
      <c r="J23" s="7"/>
    </row>
    <row r="24" spans="1:10" ht="13.5">
      <c r="A24" s="5"/>
      <c r="B24" s="17"/>
      <c r="C24" s="27" t="s">
        <v>33</v>
      </c>
      <c r="D24" s="19">
        <v>3200000</v>
      </c>
      <c r="E24" s="21"/>
      <c r="F24" s="26"/>
      <c r="G24" s="20"/>
      <c r="H24" s="20"/>
      <c r="I24" s="7"/>
      <c r="J24" s="7"/>
    </row>
    <row r="25" spans="1:10" ht="13.5">
      <c r="A25" s="5"/>
      <c r="B25" s="17"/>
      <c r="C25" s="27" t="s">
        <v>18</v>
      </c>
      <c r="D25" s="19">
        <v>2687000</v>
      </c>
      <c r="E25" s="21"/>
      <c r="F25" s="26"/>
      <c r="G25" s="20"/>
      <c r="H25" s="20"/>
      <c r="I25" s="7"/>
      <c r="J25" s="7"/>
    </row>
    <row r="26" spans="1:10" ht="13.5">
      <c r="A26" s="5"/>
      <c r="B26" s="17"/>
      <c r="C26" s="27" t="s">
        <v>37</v>
      </c>
      <c r="D26" s="19">
        <v>1560000</v>
      </c>
      <c r="E26" s="21"/>
      <c r="F26" s="26"/>
      <c r="G26" s="20"/>
      <c r="H26" s="20"/>
      <c r="I26" s="7"/>
      <c r="J26" s="7"/>
    </row>
    <row r="27" spans="1:10" ht="13.5">
      <c r="A27" s="5"/>
      <c r="B27" s="17"/>
      <c r="C27" s="27" t="s">
        <v>31</v>
      </c>
      <c r="D27" s="19">
        <v>23000000</v>
      </c>
      <c r="E27" s="21"/>
      <c r="F27" s="26"/>
      <c r="G27" s="20"/>
      <c r="H27" s="20"/>
      <c r="I27" s="7"/>
      <c r="J27" s="7"/>
    </row>
    <row r="28" spans="1:10" ht="13.5">
      <c r="A28" s="5"/>
      <c r="B28" s="17"/>
      <c r="C28" s="27" t="s">
        <v>19</v>
      </c>
      <c r="D28" s="19">
        <v>12233000</v>
      </c>
      <c r="E28" s="21"/>
      <c r="F28" s="26"/>
      <c r="G28" s="20"/>
      <c r="H28" s="20"/>
      <c r="I28" s="7"/>
      <c r="J28" s="7"/>
    </row>
    <row r="29" spans="1:10" ht="13.5">
      <c r="A29" s="5"/>
      <c r="B29" s="17"/>
      <c r="C29" s="27" t="s">
        <v>32</v>
      </c>
      <c r="D29" s="19">
        <v>4000000</v>
      </c>
      <c r="E29" s="21"/>
      <c r="F29" s="26"/>
      <c r="G29" s="20"/>
      <c r="H29" s="20"/>
      <c r="I29" s="7"/>
      <c r="J29" s="7"/>
    </row>
    <row r="30" spans="1:10" ht="13.5">
      <c r="A30" s="5"/>
      <c r="B30" s="17"/>
      <c r="C30" s="27" t="s">
        <v>38</v>
      </c>
      <c r="D30" s="19">
        <v>3920000</v>
      </c>
      <c r="E30" s="21"/>
      <c r="F30" s="26"/>
      <c r="G30" s="20"/>
      <c r="H30" s="20"/>
      <c r="I30" s="7"/>
      <c r="J30" s="7"/>
    </row>
    <row r="31" spans="1:10" ht="13.5">
      <c r="A31" s="5"/>
      <c r="B31" s="17"/>
      <c r="C31" s="6"/>
      <c r="D31" s="19"/>
      <c r="E31" s="21"/>
      <c r="F31" s="26"/>
      <c r="G31" s="20"/>
      <c r="H31" s="20"/>
      <c r="I31" s="7"/>
      <c r="J31" s="7"/>
    </row>
    <row r="32" spans="1:10" ht="13.5">
      <c r="A32" s="5">
        <v>3</v>
      </c>
      <c r="B32" s="17" t="s">
        <v>22</v>
      </c>
      <c r="C32" s="6">
        <v>200000000</v>
      </c>
      <c r="D32" s="19">
        <f>SUM(D33:D43)</f>
        <v>200000000</v>
      </c>
      <c r="E32" s="21">
        <f>(D32*100)/C32</f>
        <v>100</v>
      </c>
      <c r="F32" s="26">
        <v>0.081</v>
      </c>
      <c r="G32" s="20">
        <v>1</v>
      </c>
      <c r="H32" s="28">
        <v>0.975</v>
      </c>
      <c r="I32" s="7">
        <f>(H32*100)/G32-100</f>
        <v>-2.5</v>
      </c>
      <c r="J32" s="7">
        <f>D32*((ROUND(F32*H32,4)))</f>
        <v>15800000</v>
      </c>
    </row>
    <row r="33" spans="1:10" ht="13.5">
      <c r="A33" s="5"/>
      <c r="B33" s="17"/>
      <c r="C33" s="27" t="s">
        <v>29</v>
      </c>
      <c r="D33" s="19">
        <v>7500000</v>
      </c>
      <c r="E33" s="21"/>
      <c r="F33" s="26"/>
      <c r="G33" s="20"/>
      <c r="H33" s="20"/>
      <c r="I33" s="7"/>
      <c r="J33" s="7"/>
    </row>
    <row r="34" spans="1:10" ht="13.5">
      <c r="A34" s="5"/>
      <c r="B34" s="17"/>
      <c r="C34" s="27" t="s">
        <v>30</v>
      </c>
      <c r="D34" s="19">
        <v>8688000</v>
      </c>
      <c r="E34" s="21"/>
      <c r="F34" s="26"/>
      <c r="G34" s="20"/>
      <c r="H34" s="20"/>
      <c r="I34" s="7"/>
      <c r="J34" s="7"/>
    </row>
    <row r="35" spans="1:10" ht="13.5">
      <c r="A35" s="5"/>
      <c r="B35" s="17"/>
      <c r="C35" s="27" t="s">
        <v>25</v>
      </c>
      <c r="D35" s="19">
        <v>1000000</v>
      </c>
      <c r="E35" s="21"/>
      <c r="F35" s="26"/>
      <c r="G35" s="20"/>
      <c r="H35" s="20"/>
      <c r="I35" s="7"/>
      <c r="J35" s="7"/>
    </row>
    <row r="36" spans="1:10" ht="13.5">
      <c r="A36" s="5"/>
      <c r="B36" s="17"/>
      <c r="C36" s="27" t="s">
        <v>34</v>
      </c>
      <c r="D36" s="19">
        <v>4900000</v>
      </c>
      <c r="E36" s="21"/>
      <c r="F36" s="26"/>
      <c r="G36" s="20"/>
      <c r="H36" s="20"/>
      <c r="I36" s="7"/>
      <c r="J36" s="7"/>
    </row>
    <row r="37" spans="1:10" ht="13.5">
      <c r="A37" s="5"/>
      <c r="B37" s="17"/>
      <c r="C37" s="27" t="s">
        <v>33</v>
      </c>
      <c r="D37" s="19">
        <v>2000000</v>
      </c>
      <c r="E37" s="21"/>
      <c r="F37" s="26"/>
      <c r="G37" s="20"/>
      <c r="H37" s="20"/>
      <c r="I37" s="7"/>
      <c r="J37" s="7"/>
    </row>
    <row r="38" spans="1:10" ht="13.5">
      <c r="A38" s="5"/>
      <c r="B38" s="17"/>
      <c r="C38" s="27" t="s">
        <v>18</v>
      </c>
      <c r="D38" s="19">
        <v>3825000</v>
      </c>
      <c r="E38" s="21"/>
      <c r="F38" s="26"/>
      <c r="G38" s="20"/>
      <c r="H38" s="20"/>
      <c r="I38" s="7"/>
      <c r="J38" s="7"/>
    </row>
    <row r="39" spans="1:10" ht="13.5">
      <c r="A39" s="5"/>
      <c r="B39" s="17"/>
      <c r="C39" s="27" t="s">
        <v>37</v>
      </c>
      <c r="D39" s="19">
        <v>400000</v>
      </c>
      <c r="E39" s="21"/>
      <c r="F39" s="26"/>
      <c r="G39" s="20"/>
      <c r="H39" s="20"/>
      <c r="I39" s="7"/>
      <c r="J39" s="7"/>
    </row>
    <row r="40" spans="1:10" ht="13.5">
      <c r="A40" s="5"/>
      <c r="B40" s="17"/>
      <c r="C40" s="27" t="s">
        <v>31</v>
      </c>
      <c r="D40" s="19">
        <v>150000000</v>
      </c>
      <c r="E40" s="21"/>
      <c r="F40" s="26"/>
      <c r="G40" s="20"/>
      <c r="H40" s="20"/>
      <c r="I40" s="7"/>
      <c r="J40" s="7"/>
    </row>
    <row r="41" spans="1:10" ht="13.5">
      <c r="A41" s="5"/>
      <c r="B41" s="17"/>
      <c r="C41" s="27" t="s">
        <v>28</v>
      </c>
      <c r="D41" s="19">
        <v>2000000</v>
      </c>
      <c r="E41" s="21"/>
      <c r="F41" s="26"/>
      <c r="G41" s="20"/>
      <c r="H41" s="20"/>
      <c r="I41" s="7"/>
      <c r="J41" s="7"/>
    </row>
    <row r="42" spans="1:10" ht="13.5">
      <c r="A42" s="5"/>
      <c r="B42" s="17"/>
      <c r="C42" s="27" t="s">
        <v>19</v>
      </c>
      <c r="D42" s="19">
        <v>18700000</v>
      </c>
      <c r="E42" s="21"/>
      <c r="F42" s="26"/>
      <c r="G42" s="20"/>
      <c r="H42" s="20"/>
      <c r="I42" s="7"/>
      <c r="J42" s="7"/>
    </row>
    <row r="43" spans="1:10" ht="13.5">
      <c r="A43" s="5"/>
      <c r="B43" s="17"/>
      <c r="C43" s="27" t="s">
        <v>32</v>
      </c>
      <c r="D43" s="19">
        <v>987000</v>
      </c>
      <c r="E43" s="21"/>
      <c r="F43" s="26"/>
      <c r="G43" s="20"/>
      <c r="H43" s="20"/>
      <c r="I43" s="7"/>
      <c r="J43" s="7"/>
    </row>
    <row r="44" spans="1:10" ht="13.5">
      <c r="A44" s="5"/>
      <c r="B44" s="17"/>
      <c r="C44" s="6"/>
      <c r="D44" s="19"/>
      <c r="E44" s="21"/>
      <c r="F44" s="26"/>
      <c r="G44" s="20"/>
      <c r="H44" s="20"/>
      <c r="I44" s="7"/>
      <c r="J44" s="7"/>
    </row>
    <row r="45" spans="1:10" ht="13.5">
      <c r="A45" s="5">
        <v>4</v>
      </c>
      <c r="B45" s="17" t="s">
        <v>23</v>
      </c>
      <c r="C45" s="6">
        <v>60000000</v>
      </c>
      <c r="D45" s="19">
        <f>SUM(D46:D51)</f>
        <v>60000000</v>
      </c>
      <c r="E45" s="21">
        <f>(D45*100)/C45</f>
        <v>100</v>
      </c>
      <c r="F45" s="26">
        <v>0.071</v>
      </c>
      <c r="G45" s="20">
        <v>1</v>
      </c>
      <c r="H45" s="28">
        <v>0.89</v>
      </c>
      <c r="I45" s="7">
        <f>(H45*100)/G45-100</f>
        <v>-11</v>
      </c>
      <c r="J45" s="7">
        <f>D45*((ROUND(F45*H45,4)))</f>
        <v>3792000.0000000005</v>
      </c>
    </row>
    <row r="46" spans="1:10" ht="13.5">
      <c r="A46" s="5"/>
      <c r="B46" s="17"/>
      <c r="C46" s="27" t="s">
        <v>30</v>
      </c>
      <c r="D46" s="19">
        <v>1456000</v>
      </c>
      <c r="E46" s="21"/>
      <c r="F46" s="26"/>
      <c r="G46" s="20"/>
      <c r="H46" s="20"/>
      <c r="I46" s="7"/>
      <c r="J46" s="7"/>
    </row>
    <row r="47" spans="1:10" ht="13.5">
      <c r="A47" s="5"/>
      <c r="B47" s="17"/>
      <c r="C47" s="27" t="s">
        <v>25</v>
      </c>
      <c r="D47" s="19">
        <v>10000000</v>
      </c>
      <c r="E47" s="21"/>
      <c r="F47" s="26"/>
      <c r="G47" s="20"/>
      <c r="H47" s="20"/>
      <c r="I47" s="7"/>
      <c r="J47" s="7"/>
    </row>
    <row r="48" spans="1:10" ht="13.5">
      <c r="A48" s="5"/>
      <c r="B48" s="17"/>
      <c r="C48" s="27" t="s">
        <v>26</v>
      </c>
      <c r="D48" s="19">
        <v>75000</v>
      </c>
      <c r="E48" s="21"/>
      <c r="F48" s="26"/>
      <c r="G48" s="20"/>
      <c r="H48" s="20"/>
      <c r="I48" s="7"/>
      <c r="J48" s="7"/>
    </row>
    <row r="49" spans="1:10" ht="13.5">
      <c r="A49" s="5"/>
      <c r="B49" s="17"/>
      <c r="C49" s="27" t="s">
        <v>27</v>
      </c>
      <c r="D49" s="19">
        <v>5469000</v>
      </c>
      <c r="E49" s="21"/>
      <c r="F49" s="26"/>
      <c r="G49" s="20"/>
      <c r="H49" s="20"/>
      <c r="I49" s="7"/>
      <c r="J49" s="7"/>
    </row>
    <row r="50" spans="1:10" ht="13.5">
      <c r="A50" s="5"/>
      <c r="B50" s="17"/>
      <c r="C50" s="27" t="s">
        <v>31</v>
      </c>
      <c r="D50" s="19">
        <v>40000000</v>
      </c>
      <c r="E50" s="21"/>
      <c r="F50" s="26"/>
      <c r="G50" s="20"/>
      <c r="H50" s="20"/>
      <c r="I50" s="7"/>
      <c r="J50" s="7"/>
    </row>
    <row r="51" spans="1:10" ht="13.5">
      <c r="A51" s="5"/>
      <c r="B51" s="17"/>
      <c r="C51" s="27" t="s">
        <v>19</v>
      </c>
      <c r="D51" s="19">
        <v>3000000</v>
      </c>
      <c r="E51" s="21"/>
      <c r="F51" s="26"/>
      <c r="G51" s="20"/>
      <c r="H51" s="20"/>
      <c r="I51" s="7"/>
      <c r="J51" s="7"/>
    </row>
    <row r="52" spans="1:10" ht="13.5">
      <c r="A52" s="5"/>
      <c r="B52" s="17"/>
      <c r="C52" s="6"/>
      <c r="D52" s="19"/>
      <c r="E52" s="21"/>
      <c r="F52" s="26"/>
      <c r="G52" s="20"/>
      <c r="H52" s="20"/>
      <c r="I52" s="7"/>
      <c r="J52" s="7"/>
    </row>
    <row r="53" spans="1:10" ht="13.5">
      <c r="A53" s="5">
        <v>5</v>
      </c>
      <c r="B53" s="17" t="s">
        <v>24</v>
      </c>
      <c r="C53" s="6">
        <v>100000000</v>
      </c>
      <c r="D53" s="19">
        <f>SUM(D54:D55)</f>
        <v>28000000</v>
      </c>
      <c r="E53" s="21">
        <f>(D53*100)/C53</f>
        <v>28</v>
      </c>
      <c r="F53" s="26">
        <v>0.046</v>
      </c>
      <c r="G53" s="20">
        <v>1</v>
      </c>
      <c r="H53" s="28">
        <v>1</v>
      </c>
      <c r="I53" s="7">
        <f>(H53*100)/G53-100</f>
        <v>0</v>
      </c>
      <c r="J53" s="7">
        <f>D53*((ROUND(F53*H53,4)))</f>
        <v>1288000</v>
      </c>
    </row>
    <row r="54" spans="1:10" ht="13.5">
      <c r="A54" s="5"/>
      <c r="B54" s="17"/>
      <c r="C54" s="27" t="s">
        <v>26</v>
      </c>
      <c r="D54" s="19">
        <v>6000000</v>
      </c>
      <c r="E54" s="21"/>
      <c r="F54" s="26"/>
      <c r="G54" s="20"/>
      <c r="H54" s="20"/>
      <c r="I54" s="7"/>
      <c r="J54" s="7"/>
    </row>
    <row r="55" spans="1:10" ht="13.5">
      <c r="A55" s="5"/>
      <c r="B55" s="17"/>
      <c r="C55" s="27" t="s">
        <v>31</v>
      </c>
      <c r="D55" s="19">
        <v>22000000</v>
      </c>
      <c r="E55" s="21"/>
      <c r="F55" s="26"/>
      <c r="G55" s="20"/>
      <c r="H55" s="20"/>
      <c r="I55" s="7"/>
      <c r="J55" s="7"/>
    </row>
    <row r="56" spans="1:10" ht="13.5">
      <c r="A56" s="5"/>
      <c r="B56" s="17"/>
      <c r="C56" s="6"/>
      <c r="D56" s="19"/>
      <c r="E56" s="21"/>
      <c r="F56" s="26"/>
      <c r="G56" s="20"/>
      <c r="H56" s="20"/>
      <c r="I56" s="7"/>
      <c r="J56" s="7"/>
    </row>
    <row r="57" spans="1:10" ht="13.5">
      <c r="A57" s="14"/>
      <c r="B57" s="13" t="s">
        <v>14</v>
      </c>
      <c r="C57" s="16">
        <f>SUM(C10:C56)</f>
        <v>500000000</v>
      </c>
      <c r="D57" s="16">
        <f>SUM(D10,D20,D32,D45,D53)</f>
        <v>428000000</v>
      </c>
      <c r="E57" s="22">
        <f>(D57*100)/C57</f>
        <v>85.6</v>
      </c>
      <c r="F57" s="11"/>
      <c r="G57" s="15"/>
      <c r="H57" s="15"/>
      <c r="I57" s="15"/>
      <c r="J57" s="25">
        <f>SUM(J10,J20,J32,J45,J53)</f>
        <v>28728000</v>
      </c>
    </row>
    <row r="58" spans="2:3" ht="13.5">
      <c r="B58" s="5"/>
      <c r="C58" s="12"/>
    </row>
    <row r="59" spans="2:3" ht="13.5">
      <c r="B59" s="5"/>
      <c r="C59" s="12"/>
    </row>
    <row r="60" spans="2:3" ht="13.5">
      <c r="B60" s="5"/>
      <c r="C60" s="12"/>
    </row>
    <row r="61" spans="2:3" ht="13.5">
      <c r="B61" s="5"/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  <row r="155" ht="12.75">
      <c r="C155" s="12"/>
    </row>
    <row r="156" ht="12.75">
      <c r="C156" s="12"/>
    </row>
    <row r="157" ht="12.75">
      <c r="C157" s="12"/>
    </row>
    <row r="158" ht="12.75">
      <c r="C158" s="12"/>
    </row>
    <row r="159" ht="12.75">
      <c r="C159" s="12"/>
    </row>
    <row r="160" ht="12.75">
      <c r="C160" s="12"/>
    </row>
    <row r="161" ht="12.75">
      <c r="C161" s="12"/>
    </row>
    <row r="162" ht="12.75">
      <c r="C162" s="12"/>
    </row>
    <row r="163" ht="12.75">
      <c r="C163" s="12"/>
    </row>
    <row r="164" ht="12.75">
      <c r="C164" s="12"/>
    </row>
    <row r="165" ht="12.75">
      <c r="C165" s="12"/>
    </row>
    <row r="166" ht="12.75">
      <c r="C166" s="12"/>
    </row>
    <row r="167" ht="12.75">
      <c r="C167" s="12"/>
    </row>
    <row r="168" ht="12.75">
      <c r="C168" s="12"/>
    </row>
    <row r="169" ht="12.75">
      <c r="C169" s="12"/>
    </row>
    <row r="170" ht="12.75">
      <c r="C170" s="12"/>
    </row>
    <row r="171" ht="12.75">
      <c r="C171" s="12"/>
    </row>
    <row r="172" ht="12.75">
      <c r="C172" s="12"/>
    </row>
    <row r="173" ht="12.75">
      <c r="C173" s="12"/>
    </row>
    <row r="174" ht="12.75">
      <c r="C174" s="12"/>
    </row>
    <row r="175" ht="12.75">
      <c r="C175" s="12"/>
    </row>
    <row r="176" ht="12.75">
      <c r="C176" s="12"/>
    </row>
    <row r="177" ht="12.75">
      <c r="C177" s="12"/>
    </row>
    <row r="178" ht="12.75">
      <c r="C178" s="12"/>
    </row>
    <row r="179" ht="12.75">
      <c r="C179" s="12"/>
    </row>
    <row r="180" ht="12.75">
      <c r="C180" s="12"/>
    </row>
    <row r="181" ht="12.75">
      <c r="C181" s="12"/>
    </row>
    <row r="182" ht="12.75">
      <c r="C182" s="12"/>
    </row>
    <row r="183" ht="12.75">
      <c r="C183" s="12"/>
    </row>
    <row r="184" ht="12.75">
      <c r="C184" s="12"/>
    </row>
    <row r="185" ht="12.75">
      <c r="C185" s="12"/>
    </row>
    <row r="186" ht="12.75">
      <c r="C186" s="12"/>
    </row>
    <row r="187" ht="12.75">
      <c r="C187" s="12"/>
    </row>
    <row r="188" ht="12.75">
      <c r="C188" s="12"/>
    </row>
  </sheetData>
  <sheetProtection/>
  <mergeCells count="2">
    <mergeCell ref="A8:J8"/>
    <mergeCell ref="A2:J2"/>
  </mergeCells>
  <printOptions/>
  <pageMargins left="0.787401575" right="0.787401575" top="0.984251969" bottom="0.984251969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2009-01-29T12:30:25Z</cp:lastPrinted>
  <dcterms:created xsi:type="dcterms:W3CDTF">2005-05-09T20:19:33Z</dcterms:created>
  <dcterms:modified xsi:type="dcterms:W3CDTF">2009-07-28T14:26:03Z</dcterms:modified>
  <cp:category/>
  <cp:version/>
  <cp:contentType/>
  <cp:contentStatus/>
</cp:coreProperties>
</file>