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7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<sst xmlns="http://schemas.openxmlformats.org/spreadsheetml/2006/main" count="72" uniqueCount="41">
  <si>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</si>
  <si>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</si>
  <si>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</si>
  <si>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</si>
  <si>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</si>
  <si>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</si>
  <si>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</si>
  <si>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</si>
  <si>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</si>
  <si>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</si>
  <si>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</si>
  <si>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</si>
  <si>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</si>
  <si>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</si>
  <si>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</si>
  <si>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</si>
  <si>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</si>
  <si>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</si>
  <si>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</si>
  <si>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BBM UB</t>
  </si>
  <si>
    <t>PEPRO</t>
  </si>
  <si>
    <t>DF/GO</t>
  </si>
  <si>
    <t>MT - Região I</t>
  </si>
  <si>
    <t>MT - Região II</t>
  </si>
  <si>
    <t>MT - Região III</t>
  </si>
  <si>
    <t>MS</t>
  </si>
  <si>
    <t>BNM</t>
  </si>
  <si>
    <t>BCMCO</t>
  </si>
  <si>
    <t>BBM MS</t>
  </si>
  <si>
    <t>BBM GO</t>
  </si>
  <si>
    <t>BMCS</t>
  </si>
  <si>
    <t>BCMMT</t>
  </si>
  <si>
    <t>BBM PR</t>
  </si>
  <si>
    <t>BBM SP</t>
  </si>
  <si>
    <t xml:space="preserve">BCMM </t>
  </si>
  <si>
    <t>BBM MG</t>
  </si>
  <si>
    <t xml:space="preserve">  AVISO DE LEILÃO DE PRÊMIO EQUALIZADOR PAGO AO PRODUTOR RURAL  DE MILHO EM GRÃOS E/OU SUA COOPERATIVA – PEPRO Nº 237/09 - 04/08/2009</t>
  </si>
  <si>
    <t>PR</t>
  </si>
  <si>
    <t>BBM CE</t>
  </si>
  <si>
    <t>BCMR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</si>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</sst>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1"/>
  <sheetViews>
    <sheetView tabSelected="1" zoomScalePageLayoutView="0" workbookViewId="0" topLeftCell="A46">
      <selection activeCell="A58" sqref="A5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80000000</v>
      </c>
      <c r="D10" s="19">
        <f>SUM(D11:D17)</f>
        <v>59996500</v>
      </c>
      <c r="E10" s="21">
        <f>(D10*100)/C10</f>
        <v>74.995625</v>
      </c>
      <c r="F10" s="26">
        <v>0.036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2159874</v>
      </c>
    </row>
    <row r="11" spans="1:10" ht="13.5">
      <c r="A11" s="5"/>
      <c r="B11" s="17"/>
      <c r="C11" s="27" t="s">
        <v>26</v>
      </c>
      <c r="D11" s="19">
        <v>13687500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27</v>
      </c>
      <c r="D12" s="19">
        <v>900000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18</v>
      </c>
      <c r="D13" s="19">
        <v>14824000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28</v>
      </c>
      <c r="D14" s="19">
        <v>1000000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29</v>
      </c>
      <c r="D15" s="19">
        <v>18885000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19</v>
      </c>
      <c r="D16" s="19">
        <v>10100000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38</v>
      </c>
      <c r="D17" s="19">
        <v>600000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6"/>
      <c r="G18" s="20"/>
      <c r="H18" s="20"/>
      <c r="I18" s="7"/>
      <c r="J18" s="7"/>
    </row>
    <row r="19" spans="1:10" ht="13.5">
      <c r="A19" s="5">
        <v>2</v>
      </c>
      <c r="B19" s="17" t="s">
        <v>22</v>
      </c>
      <c r="C19" s="6">
        <v>200000000</v>
      </c>
      <c r="D19" s="19">
        <f>SUM(D20:D29)</f>
        <v>200000000</v>
      </c>
      <c r="E19" s="21">
        <f>(D19*100)/C19</f>
        <v>100</v>
      </c>
      <c r="F19" s="26">
        <v>0.091</v>
      </c>
      <c r="G19" s="20">
        <v>1</v>
      </c>
      <c r="H19" s="28">
        <v>0.699</v>
      </c>
      <c r="I19" s="7">
        <f>(H19*100)/G19-100</f>
        <v>-30.10000000000001</v>
      </c>
      <c r="J19" s="7">
        <f>D19*((ROUND(F19*H19,4)))</f>
        <v>12720000</v>
      </c>
    </row>
    <row r="20" spans="1:10" ht="13.5">
      <c r="A20" s="5"/>
      <c r="B20" s="17"/>
      <c r="C20" s="27" t="s">
        <v>30</v>
      </c>
      <c r="D20" s="19">
        <v>11520000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31</v>
      </c>
      <c r="D21" s="19">
        <v>63827000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26</v>
      </c>
      <c r="D22" s="19">
        <v>6300000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27" t="s">
        <v>34</v>
      </c>
      <c r="D23" s="19">
        <v>10000000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18</v>
      </c>
      <c r="D24" s="19">
        <v>3600000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32</v>
      </c>
      <c r="D25" s="19">
        <v>42414000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 t="s">
        <v>35</v>
      </c>
      <c r="D26" s="19">
        <v>600000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29</v>
      </c>
      <c r="D27" s="19">
        <v>7739000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 t="s">
        <v>19</v>
      </c>
      <c r="D28" s="19">
        <v>24600000</v>
      </c>
      <c r="E28" s="21"/>
      <c r="F28" s="26"/>
      <c r="G28" s="20"/>
      <c r="H28" s="20"/>
      <c r="I28" s="7"/>
      <c r="J28" s="7"/>
    </row>
    <row r="29" spans="1:10" ht="13.5">
      <c r="A29" s="5"/>
      <c r="B29" s="17"/>
      <c r="C29" s="27" t="s">
        <v>33</v>
      </c>
      <c r="D29" s="19">
        <v>29400000</v>
      </c>
      <c r="E29" s="21"/>
      <c r="F29" s="26"/>
      <c r="G29" s="20"/>
      <c r="H29" s="20"/>
      <c r="I29" s="7"/>
      <c r="J29" s="7"/>
    </row>
    <row r="30" spans="1:10" ht="13.5">
      <c r="A30" s="5"/>
      <c r="B30" s="17"/>
      <c r="C30" s="6"/>
      <c r="D30" s="19"/>
      <c r="E30" s="21"/>
      <c r="F30" s="26"/>
      <c r="G30" s="20"/>
      <c r="H30" s="20"/>
      <c r="I30" s="7"/>
      <c r="J30" s="7"/>
    </row>
    <row r="31" spans="1:10" ht="13.5">
      <c r="A31" s="5">
        <v>3</v>
      </c>
      <c r="B31" s="17" t="s">
        <v>23</v>
      </c>
      <c r="C31" s="6">
        <v>200000000</v>
      </c>
      <c r="D31" s="19">
        <f>SUM(D32:D41)</f>
        <v>200000000</v>
      </c>
      <c r="E31" s="21">
        <f>(D31*100)/C31</f>
        <v>100</v>
      </c>
      <c r="F31" s="26">
        <v>0.081</v>
      </c>
      <c r="G31" s="20">
        <v>1</v>
      </c>
      <c r="H31" s="28">
        <v>0.7</v>
      </c>
      <c r="I31" s="7">
        <f>(H31*100)/G31-100</f>
        <v>-30</v>
      </c>
      <c r="J31" s="7">
        <f>D31*((ROUND(F31*H31,4)))</f>
        <v>11340000</v>
      </c>
    </row>
    <row r="32" spans="1:10" ht="13.5">
      <c r="A32" s="5"/>
      <c r="B32" s="17"/>
      <c r="C32" s="27" t="s">
        <v>30</v>
      </c>
      <c r="D32" s="19">
        <v>21054000</v>
      </c>
      <c r="E32" s="21"/>
      <c r="F32" s="26"/>
      <c r="G32" s="20"/>
      <c r="H32" s="20"/>
      <c r="I32" s="7"/>
      <c r="J32" s="7"/>
    </row>
    <row r="33" spans="1:10" ht="13.5">
      <c r="A33" s="5"/>
      <c r="B33" s="17"/>
      <c r="C33" s="27" t="s">
        <v>39</v>
      </c>
      <c r="D33" s="19">
        <v>1776000</v>
      </c>
      <c r="E33" s="21"/>
      <c r="F33" s="26"/>
      <c r="G33" s="20"/>
      <c r="H33" s="20"/>
      <c r="I33" s="7"/>
      <c r="J33" s="7"/>
    </row>
    <row r="34" spans="1:10" ht="13.5">
      <c r="A34" s="5"/>
      <c r="B34" s="17"/>
      <c r="C34" s="27" t="s">
        <v>31</v>
      </c>
      <c r="D34" s="19">
        <v>61590000</v>
      </c>
      <c r="E34" s="21"/>
      <c r="F34" s="26"/>
      <c r="G34" s="20"/>
      <c r="H34" s="20"/>
      <c r="I34" s="7"/>
      <c r="J34" s="7"/>
    </row>
    <row r="35" spans="1:10" ht="13.5">
      <c r="A35" s="5"/>
      <c r="B35" s="17"/>
      <c r="C35" s="27" t="s">
        <v>26</v>
      </c>
      <c r="D35" s="19">
        <v>2000000</v>
      </c>
      <c r="E35" s="21"/>
      <c r="F35" s="26"/>
      <c r="G35" s="20"/>
      <c r="H35" s="20"/>
      <c r="I35" s="7"/>
      <c r="J35" s="7"/>
    </row>
    <row r="36" spans="1:10" ht="13.5">
      <c r="A36" s="5"/>
      <c r="B36" s="17"/>
      <c r="C36" s="27" t="s">
        <v>34</v>
      </c>
      <c r="D36" s="19">
        <v>10800000</v>
      </c>
      <c r="E36" s="21"/>
      <c r="F36" s="26"/>
      <c r="G36" s="20"/>
      <c r="H36" s="20"/>
      <c r="I36" s="7"/>
      <c r="J36" s="7"/>
    </row>
    <row r="37" spans="1:10" ht="13.5">
      <c r="A37" s="5"/>
      <c r="B37" s="17"/>
      <c r="C37" s="27" t="s">
        <v>18</v>
      </c>
      <c r="D37" s="19">
        <v>21600000</v>
      </c>
      <c r="E37" s="21"/>
      <c r="F37" s="26"/>
      <c r="G37" s="20"/>
      <c r="H37" s="20"/>
      <c r="I37" s="7"/>
      <c r="J37" s="7"/>
    </row>
    <row r="38" spans="1:10" ht="13.5">
      <c r="A38" s="5"/>
      <c r="B38" s="17"/>
      <c r="C38" s="27" t="s">
        <v>28</v>
      </c>
      <c r="D38" s="19">
        <v>22000000</v>
      </c>
      <c r="E38" s="21"/>
      <c r="F38" s="26"/>
      <c r="G38" s="20"/>
      <c r="H38" s="20"/>
      <c r="I38" s="7"/>
      <c r="J38" s="7"/>
    </row>
    <row r="39" spans="1:10" ht="13.5">
      <c r="A39" s="5"/>
      <c r="B39" s="17"/>
      <c r="C39" s="27" t="s">
        <v>32</v>
      </c>
      <c r="D39" s="19">
        <v>11100000</v>
      </c>
      <c r="E39" s="21"/>
      <c r="F39" s="26"/>
      <c r="G39" s="20"/>
      <c r="H39" s="20"/>
      <c r="I39" s="7"/>
      <c r="J39" s="7"/>
    </row>
    <row r="40" spans="1:10" ht="13.5">
      <c r="A40" s="5"/>
      <c r="B40" s="17"/>
      <c r="C40" s="27" t="s">
        <v>19</v>
      </c>
      <c r="D40" s="19">
        <v>10440000</v>
      </c>
      <c r="E40" s="21"/>
      <c r="F40" s="26"/>
      <c r="G40" s="20"/>
      <c r="H40" s="20"/>
      <c r="I40" s="7"/>
      <c r="J40" s="7"/>
    </row>
    <row r="41" spans="1:10" ht="13.5">
      <c r="A41" s="5"/>
      <c r="B41" s="17"/>
      <c r="C41" s="27" t="s">
        <v>33</v>
      </c>
      <c r="D41" s="19">
        <v>37640000</v>
      </c>
      <c r="E41" s="21"/>
      <c r="F41" s="26"/>
      <c r="G41" s="20"/>
      <c r="H41" s="20"/>
      <c r="I41" s="7"/>
      <c r="J41" s="7"/>
    </row>
    <row r="42" spans="1:10" ht="13.5">
      <c r="A42" s="5"/>
      <c r="B42" s="17"/>
      <c r="C42" s="6"/>
      <c r="D42" s="19"/>
      <c r="E42" s="21"/>
      <c r="F42" s="26"/>
      <c r="G42" s="20"/>
      <c r="H42" s="20"/>
      <c r="I42" s="7"/>
      <c r="J42" s="7"/>
    </row>
    <row r="43" spans="1:10" ht="13.5">
      <c r="A43" s="5">
        <v>4</v>
      </c>
      <c r="B43" s="17" t="s">
        <v>24</v>
      </c>
      <c r="C43" s="6">
        <v>100000000</v>
      </c>
      <c r="D43" s="19">
        <f>SUM(D44:D48)</f>
        <v>100000000</v>
      </c>
      <c r="E43" s="21">
        <f>(D43*100)/C43</f>
        <v>100</v>
      </c>
      <c r="F43" s="26">
        <v>0.071</v>
      </c>
      <c r="G43" s="20">
        <v>1</v>
      </c>
      <c r="H43" s="28">
        <v>0.349</v>
      </c>
      <c r="I43" s="7">
        <f>(H43*100)/G43-100</f>
        <v>-65.1</v>
      </c>
      <c r="J43" s="7">
        <f>D43*((ROUND(F43*H43,4)))</f>
        <v>2480000</v>
      </c>
    </row>
    <row r="44" spans="1:10" ht="13.5">
      <c r="A44" s="5"/>
      <c r="B44" s="17"/>
      <c r="C44" s="27" t="s">
        <v>31</v>
      </c>
      <c r="D44" s="19">
        <v>4200000</v>
      </c>
      <c r="E44" s="21"/>
      <c r="F44" s="26"/>
      <c r="G44" s="20"/>
      <c r="H44" s="20"/>
      <c r="I44" s="7"/>
      <c r="J44" s="7"/>
    </row>
    <row r="45" spans="1:10" ht="13.5">
      <c r="A45" s="5"/>
      <c r="B45" s="17"/>
      <c r="C45" s="27" t="s">
        <v>28</v>
      </c>
      <c r="D45" s="19">
        <v>14680000</v>
      </c>
      <c r="E45" s="21"/>
      <c r="F45" s="26"/>
      <c r="G45" s="20"/>
      <c r="H45" s="20"/>
      <c r="I45" s="7"/>
      <c r="J45" s="7"/>
    </row>
    <row r="46" spans="1:10" ht="13.5">
      <c r="A46" s="5"/>
      <c r="B46" s="17"/>
      <c r="C46" s="27" t="s">
        <v>29</v>
      </c>
      <c r="D46" s="19">
        <v>1200000</v>
      </c>
      <c r="E46" s="21"/>
      <c r="F46" s="26"/>
      <c r="G46" s="20"/>
      <c r="H46" s="20"/>
      <c r="I46" s="7"/>
      <c r="J46" s="7"/>
    </row>
    <row r="47" spans="1:10" ht="13.5">
      <c r="A47" s="5"/>
      <c r="B47" s="17"/>
      <c r="C47" s="27" t="s">
        <v>19</v>
      </c>
      <c r="D47" s="19">
        <v>534000</v>
      </c>
      <c r="E47" s="21"/>
      <c r="F47" s="26"/>
      <c r="G47" s="20"/>
      <c r="H47" s="20"/>
      <c r="I47" s="7"/>
      <c r="J47" s="7"/>
    </row>
    <row r="48" spans="1:10" ht="13.5">
      <c r="A48" s="5"/>
      <c r="B48" s="17"/>
      <c r="C48" s="27" t="s">
        <v>33</v>
      </c>
      <c r="D48" s="19">
        <v>79386000</v>
      </c>
      <c r="E48" s="21"/>
      <c r="F48" s="26"/>
      <c r="G48" s="20"/>
      <c r="H48" s="20"/>
      <c r="I48" s="7"/>
      <c r="J48" s="7"/>
    </row>
    <row r="49" spans="1:10" ht="13.5">
      <c r="A49" s="5"/>
      <c r="B49" s="17"/>
      <c r="C49" s="6"/>
      <c r="D49" s="19"/>
      <c r="E49" s="21"/>
      <c r="F49" s="26"/>
      <c r="G49" s="20"/>
      <c r="H49" s="20"/>
      <c r="I49" s="7"/>
      <c r="J49" s="7"/>
    </row>
    <row r="50" spans="1:10" ht="13.5">
      <c r="A50" s="5">
        <v>5</v>
      </c>
      <c r="B50" s="17" t="s">
        <v>25</v>
      </c>
      <c r="C50" s="6">
        <v>80000000</v>
      </c>
      <c r="D50" s="19">
        <f>SUM(D51:D55)</f>
        <v>56295000</v>
      </c>
      <c r="E50" s="21">
        <f>(D50*100)/C50</f>
        <v>70.36875</v>
      </c>
      <c r="F50" s="26">
        <v>0.046</v>
      </c>
      <c r="G50" s="20">
        <v>1</v>
      </c>
      <c r="H50" s="28">
        <v>1</v>
      </c>
      <c r="I50" s="7">
        <f>(H50*100)/G50-100</f>
        <v>0</v>
      </c>
      <c r="J50" s="7">
        <f>D50*((ROUND(F50*H50,4)))</f>
        <v>2589570</v>
      </c>
    </row>
    <row r="51" spans="1:10" ht="13.5">
      <c r="A51" s="5"/>
      <c r="B51" s="17"/>
      <c r="C51" s="27" t="s">
        <v>26</v>
      </c>
      <c r="D51" s="19">
        <v>3975000</v>
      </c>
      <c r="E51" s="21"/>
      <c r="F51" s="26"/>
      <c r="G51" s="20"/>
      <c r="H51" s="20"/>
      <c r="I51" s="7"/>
      <c r="J51" s="7"/>
    </row>
    <row r="52" spans="1:10" ht="13.5">
      <c r="A52" s="5"/>
      <c r="B52" s="17"/>
      <c r="C52" s="27" t="s">
        <v>27</v>
      </c>
      <c r="D52" s="19">
        <v>2000000</v>
      </c>
      <c r="E52" s="21"/>
      <c r="F52" s="26"/>
      <c r="G52" s="20"/>
      <c r="H52" s="20"/>
      <c r="I52" s="7"/>
      <c r="J52" s="7"/>
    </row>
    <row r="53" spans="1:10" ht="13.5">
      <c r="A53" s="5"/>
      <c r="B53" s="17"/>
      <c r="C53" s="27" t="s">
        <v>28</v>
      </c>
      <c r="D53" s="19">
        <v>46120000</v>
      </c>
      <c r="E53" s="21"/>
      <c r="F53" s="26"/>
      <c r="G53" s="20"/>
      <c r="H53" s="20"/>
      <c r="I53" s="7"/>
      <c r="J53" s="7"/>
    </row>
    <row r="54" spans="1:10" ht="13.5">
      <c r="A54" s="5"/>
      <c r="B54" s="17"/>
      <c r="C54" s="27" t="s">
        <v>19</v>
      </c>
      <c r="D54" s="19">
        <v>2700000</v>
      </c>
      <c r="E54" s="21"/>
      <c r="F54" s="26"/>
      <c r="G54" s="20"/>
      <c r="H54" s="20"/>
      <c r="I54" s="7"/>
      <c r="J54" s="7"/>
    </row>
    <row r="55" spans="1:10" ht="13.5">
      <c r="A55" s="5"/>
      <c r="B55" s="17"/>
      <c r="C55" s="27" t="s">
        <v>33</v>
      </c>
      <c r="D55" s="19">
        <v>1500000</v>
      </c>
      <c r="E55" s="21"/>
      <c r="F55" s="26"/>
      <c r="G55" s="20"/>
      <c r="H55" s="20"/>
      <c r="I55" s="7"/>
      <c r="J55" s="7"/>
    </row>
    <row r="56" spans="1:10" ht="13.5">
      <c r="A56" s="5"/>
      <c r="B56" s="17"/>
      <c r="C56" s="27"/>
      <c r="D56" s="19"/>
      <c r="E56" s="21"/>
      <c r="F56" s="26"/>
      <c r="G56" s="20"/>
      <c r="H56" s="20"/>
      <c r="I56" s="7"/>
      <c r="J56" s="7"/>
    </row>
    <row r="57" spans="1:10" ht="13.5">
      <c r="A57" s="5">
        <v>6</v>
      </c>
      <c r="B57" s="17" t="s">
        <v>37</v>
      </c>
      <c r="C57" s="6">
        <v>100000000</v>
      </c>
      <c r="D57" s="19">
        <f>SUM(D58)</f>
        <v>0</v>
      </c>
      <c r="E57" s="21">
        <f>(D57*100)/C57</f>
        <v>0</v>
      </c>
      <c r="F57" s="26">
        <v>0.012</v>
      </c>
      <c r="G57" s="20">
        <v>1</v>
      </c>
      <c r="H57" s="7">
        <v>0</v>
      </c>
      <c r="I57" s="7">
        <v>0</v>
      </c>
      <c r="J57" s="7">
        <f>D57*((ROUND(F57*H57,4)))</f>
        <v>0</v>
      </c>
    </row>
    <row r="58" spans="1:10" ht="13.5">
      <c r="A58" s="5"/>
      <c r="B58" s="17"/>
      <c r="C58" s="27" t="s">
        <v>40</v>
      </c>
      <c r="D58" s="19"/>
      <c r="E58" s="21"/>
      <c r="F58" s="26"/>
      <c r="G58" s="20"/>
      <c r="H58" s="20"/>
      <c r="I58" s="7"/>
      <c r="J58" s="7"/>
    </row>
    <row r="59" spans="1:10" ht="13.5">
      <c r="A59" s="5"/>
      <c r="B59" s="17"/>
      <c r="C59" s="27"/>
      <c r="D59" s="19"/>
      <c r="E59" s="21"/>
      <c r="F59" s="26"/>
      <c r="G59" s="20"/>
      <c r="H59" s="20"/>
      <c r="I59" s="7"/>
      <c r="J59" s="7"/>
    </row>
    <row r="60" spans="1:10" ht="13.5">
      <c r="A60" s="14"/>
      <c r="B60" s="13" t="s">
        <v>14</v>
      </c>
      <c r="C60" s="16">
        <f>SUM(C10:C59)</f>
        <v>760000000</v>
      </c>
      <c r="D60" s="16">
        <f>SUM(D10,D19,D31,D43,D50,D57)</f>
        <v>616291500</v>
      </c>
      <c r="E60" s="22">
        <f>(D60*100)/C60</f>
        <v>81.09098684210527</v>
      </c>
      <c r="F60" s="11"/>
      <c r="G60" s="15"/>
      <c r="H60" s="15"/>
      <c r="I60" s="15"/>
      <c r="J60" s="25">
        <f>SUM(J10,J19,J31,J43,J50,J57)</f>
        <v>31289444</v>
      </c>
    </row>
    <row r="61" spans="2:3" ht="13.5">
      <c r="B61" s="5"/>
      <c r="C61" s="12"/>
    </row>
    <row r="62" spans="2:3" ht="13.5">
      <c r="B62" s="5"/>
      <c r="C62" s="12"/>
    </row>
    <row r="63" spans="2:3" ht="13.5">
      <c r="B63" s="5"/>
      <c r="C63" s="12"/>
    </row>
    <row r="64" spans="2:3" ht="13.5">
      <c r="B64" s="5"/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2009-08-04T14:56:34Z</cp:lastPrinted>
  <dcterms:created xsi:type="dcterms:W3CDTF">2005-05-09T20:19:33Z</dcterms:created>
  <dcterms:modified xsi:type="dcterms:W3CDTF">2009-08-04T14:57:36Z</dcterms:modified>
  <cp:category/>
  <cp:version/>
  <cp:contentType/>
  <cp:contentStatus/>
</cp:coreProperties>
</file>