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8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<sst xmlns="http://schemas.openxmlformats.org/spreadsheetml/2006/main" count="34" uniqueCount="28">
  <si>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</si>
  <si>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</si>
  <si>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</si>
  <si>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</si>
  <si>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</si>
  <si>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</si>
  <si>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</si>
  <si>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</si>
  <si>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</si>
  <si>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</si>
  <si>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</si>
  <si>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</si>
  <si>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</si>
  <si>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</si>
  <si>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</si>
  <si>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</si>
  <si>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</si>
  <si>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</si>
  <si>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</si>
  <si>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</si>
  <si>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</si>
  <si>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BCSP</t>
  </si>
  <si>
    <t>BCMM</t>
  </si>
  <si>
    <t>BBSB</t>
  </si>
  <si>
    <t>BBM PR</t>
  </si>
  <si>
    <t>RS</t>
  </si>
  <si>
    <t>BBM RS</t>
  </si>
  <si>
    <t xml:space="preserve">    AVISO DE LEILÃO DE PRÊMIO PARA O ESCOAMENTO DE TRIGO EM GRÃOS – PEP - N.º 358/09 - 12/11/2009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</si>
</sst>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80000000</v>
      </c>
      <c r="D10" s="21">
        <f>SUM(D11:D14)</f>
        <v>74100000</v>
      </c>
      <c r="E10" s="28">
        <f>(D10*100)/C10</f>
        <v>92.625</v>
      </c>
      <c r="F10" s="30">
        <v>0.19</v>
      </c>
      <c r="G10" s="30">
        <v>0.188</v>
      </c>
      <c r="H10" s="7">
        <f>(G10*100)/F10-100</f>
        <v>-1.05263157894737</v>
      </c>
      <c r="I10" s="7">
        <f>FLOOR(G10,0.00001)*D10</f>
        <v>13930800.000000002</v>
      </c>
    </row>
    <row r="11" spans="1:9" ht="13.5">
      <c r="A11" s="5"/>
      <c r="B11" s="29"/>
      <c r="C11" s="31" t="s">
        <v>21</v>
      </c>
      <c r="D11" s="21">
        <v>11100000</v>
      </c>
      <c r="E11" s="28"/>
      <c r="F11" s="30"/>
      <c r="G11" s="7"/>
      <c r="H11" s="7"/>
      <c r="I11" s="7"/>
    </row>
    <row r="12" spans="1:9" ht="13.5">
      <c r="A12" s="5"/>
      <c r="B12" s="29"/>
      <c r="C12" s="31" t="s">
        <v>22</v>
      </c>
      <c r="D12" s="21">
        <v>7000000</v>
      </c>
      <c r="E12" s="28"/>
      <c r="F12" s="30"/>
      <c r="G12" s="7"/>
      <c r="H12" s="7"/>
      <c r="I12" s="7"/>
    </row>
    <row r="13" spans="1:9" ht="13.5">
      <c r="A13" s="5"/>
      <c r="B13" s="29"/>
      <c r="C13" s="31" t="s">
        <v>23</v>
      </c>
      <c r="D13" s="21">
        <v>6000000</v>
      </c>
      <c r="E13" s="28"/>
      <c r="F13" s="30"/>
      <c r="G13" s="7"/>
      <c r="H13" s="7"/>
      <c r="I13" s="7"/>
    </row>
    <row r="14" spans="1:9" ht="13.5">
      <c r="A14" s="5"/>
      <c r="B14" s="29"/>
      <c r="C14" s="31" t="s">
        <v>24</v>
      </c>
      <c r="D14" s="21">
        <v>50000000</v>
      </c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25</v>
      </c>
      <c r="C16" s="6">
        <v>56000000</v>
      </c>
      <c r="D16" s="21">
        <f>SUM(D17:D18)</f>
        <v>35000000</v>
      </c>
      <c r="E16" s="28">
        <f>(D16*100)/C16</f>
        <v>62.5</v>
      </c>
      <c r="F16" s="30">
        <v>0.19</v>
      </c>
      <c r="G16" s="30">
        <v>0.178</v>
      </c>
      <c r="H16" s="7">
        <f>(G16*100)/F16-100</f>
        <v>-6.315789473684205</v>
      </c>
      <c r="I16" s="7">
        <f>FLOOR(G16,0.00001)*D16</f>
        <v>6230000.000000001</v>
      </c>
    </row>
    <row r="17" spans="1:9" ht="13.5">
      <c r="A17" s="5"/>
      <c r="B17" s="29"/>
      <c r="C17" s="31" t="s">
        <v>23</v>
      </c>
      <c r="D17" s="21">
        <v>10000000</v>
      </c>
      <c r="E17" s="28"/>
      <c r="F17" s="30"/>
      <c r="G17" s="30"/>
      <c r="H17" s="7"/>
      <c r="I17" s="7"/>
    </row>
    <row r="18" spans="1:9" ht="13.5">
      <c r="A18" s="5"/>
      <c r="B18" s="29"/>
      <c r="C18" s="31" t="s">
        <v>26</v>
      </c>
      <c r="D18" s="21">
        <v>25000000</v>
      </c>
      <c r="E18" s="28"/>
      <c r="F18" s="30"/>
      <c r="G18" s="7"/>
      <c r="H18" s="7"/>
      <c r="I18" s="7"/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1"/>
      <c r="B20" s="16" t="s">
        <v>12</v>
      </c>
      <c r="C20" s="12">
        <f>SUM(C10:C19)</f>
        <v>136000000</v>
      </c>
      <c r="D20" s="19">
        <f>SUM(D10,D16)</f>
        <v>109100000</v>
      </c>
      <c r="E20" s="25">
        <f>(D20*100)/C20</f>
        <v>80.22058823529412</v>
      </c>
      <c r="F20" s="20"/>
      <c r="G20" s="20"/>
      <c r="H20" s="13"/>
      <c r="I20" s="27">
        <f>SUM(I10:I19)</f>
        <v>20160800.000000004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136000000</v>
      </c>
      <c r="D22" s="19">
        <f>SUM(D20)</f>
        <v>109100000</v>
      </c>
      <c r="E22" s="25">
        <f>(D22*100)/C22</f>
        <v>80.22058823529412</v>
      </c>
      <c r="F22" s="18"/>
      <c r="G22" s="18"/>
      <c r="H22" s="18"/>
      <c r="I22" s="27">
        <f>SUM(I20)</f>
        <v>20160800.000000004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2009-01-08T13:37:45Z</cp:lastPrinted>
  <dcterms:created xsi:type="dcterms:W3CDTF">2005-05-09T20:19:33Z</dcterms:created>
  <dcterms:modified xsi:type="dcterms:W3CDTF">2009-11-12T14:01:39Z</dcterms:modified>
  <cp:category/>
  <cp:version/>
  <cp:contentType/>
  <cp:contentStatus/>
</cp:coreProperties>
</file>