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3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<sst xmlns="http://schemas.openxmlformats.org/spreadsheetml/2006/main" count="77" uniqueCount="39">
  <si>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</si>
  <si>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</si>
  <si>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</si>
  <si>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</si>
  <si>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</si>
  <si>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</si>
  <si>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</si>
  <si>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</si>
  <si>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</si>
  <si>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</si>
  <si>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</si>
  <si>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</si>
  <si>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</si>
  <si>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</si>
  <si>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</si>
  <si>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</si>
  <si>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</si>
  <si>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</si>
  <si>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</si>
  <si>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</si>
  <si>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</si>
  <si>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</si>
  <si>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</si>
  <si>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</si>
  <si>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</si>
  <si>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</si>
  <si>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</si>
  <si>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</si>
  <si>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</si>
  <si>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</si>
  <si>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</si>
  <si>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</si>
  <si>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</si>
  <si>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</si>
  <si>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</si>
  <si>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BNM</t>
  </si>
  <si>
    <t>BBM UB</t>
  </si>
  <si>
    <t xml:space="preserve">    AVISO DE LEILÃO DE PRÊMIO PARA O ESCOAMENTO DE TRIGO EM GRÃOS – PEP - N.º 383/09 - 03/12/2009</t>
  </si>
  <si>
    <t>BBM GO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</si>
</sst>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5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800000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1200000</v>
      </c>
      <c r="D19" s="21">
        <f>SUM(D20:D20)</f>
        <v>0</v>
      </c>
      <c r="E19" s="28">
        <f>(D19*100)/C19</f>
        <v>0</v>
      </c>
      <c r="F19" s="30">
        <v>0.16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29</v>
      </c>
      <c r="D20" s="21"/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2000000</v>
      </c>
      <c r="D22" s="21">
        <f>SUM(D23:D23)</f>
        <v>0</v>
      </c>
      <c r="E22" s="28">
        <f>(D22*100)/C22</f>
        <v>0</v>
      </c>
      <c r="F22" s="30">
        <v>0.117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9"/>
      <c r="C23" s="31" t="s">
        <v>29</v>
      </c>
      <c r="D23" s="6"/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3000000</v>
      </c>
      <c r="D25" s="21">
        <f>SUM(D26:D27)</f>
        <v>700000</v>
      </c>
      <c r="E25" s="28">
        <f>(D25*100)/C25</f>
        <v>23.333333333333332</v>
      </c>
      <c r="F25" s="30">
        <v>0.16</v>
      </c>
      <c r="G25" s="30">
        <v>0.16</v>
      </c>
      <c r="H25" s="7">
        <f>(G25*100)/F25-100</f>
        <v>0</v>
      </c>
      <c r="I25" s="7">
        <f>FLOOR(G25,0.00001)*D25</f>
        <v>112000</v>
      </c>
    </row>
    <row r="26" spans="1:9" ht="13.5">
      <c r="A26" s="5"/>
      <c r="B26" s="29"/>
      <c r="C26" s="31" t="s">
        <v>35</v>
      </c>
      <c r="D26" s="21">
        <v>500000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38</v>
      </c>
      <c r="D27" s="21">
        <v>200000</v>
      </c>
      <c r="E27" s="28"/>
      <c r="F27" s="30"/>
      <c r="G27" s="30"/>
      <c r="H27" s="7"/>
      <c r="I27" s="7"/>
    </row>
    <row r="28" spans="1:9" ht="13.5">
      <c r="A28" s="5"/>
      <c r="B28" s="29"/>
      <c r="C28" s="31"/>
      <c r="D28" s="21"/>
      <c r="E28" s="28"/>
      <c r="F28" s="30"/>
      <c r="G28" s="7"/>
      <c r="H28" s="7"/>
      <c r="I28" s="7"/>
    </row>
    <row r="29" spans="1:9" ht="13.5">
      <c r="A29" s="5">
        <v>7</v>
      </c>
      <c r="B29" s="29" t="s">
        <v>27</v>
      </c>
      <c r="C29" s="6">
        <v>2000000</v>
      </c>
      <c r="D29" s="21">
        <f>SUM(D30:D30)</f>
        <v>1000000</v>
      </c>
      <c r="E29" s="28">
        <f>(D29*100)/C29</f>
        <v>50</v>
      </c>
      <c r="F29" s="30">
        <v>0.117</v>
      </c>
      <c r="G29" s="30">
        <v>0.117</v>
      </c>
      <c r="H29" s="7">
        <f>(G29*100)/F29-100</f>
        <v>0</v>
      </c>
      <c r="I29" s="7">
        <f>FLOOR(G29,0.00001)*D29</f>
        <v>117000</v>
      </c>
    </row>
    <row r="30" spans="1:9" ht="13.5">
      <c r="A30" s="5"/>
      <c r="B30" s="29"/>
      <c r="C30" s="31" t="s">
        <v>36</v>
      </c>
      <c r="D30" s="21">
        <v>1000000</v>
      </c>
      <c r="E30" s="28"/>
      <c r="F30" s="30"/>
      <c r="G30" s="7"/>
      <c r="H30" s="7"/>
      <c r="I30" s="7"/>
    </row>
    <row r="31" spans="1:9" ht="13.5">
      <c r="A31" s="5"/>
      <c r="B31" s="29"/>
      <c r="C31" s="31"/>
      <c r="D31" s="21"/>
      <c r="E31" s="28"/>
      <c r="F31" s="30"/>
      <c r="G31" s="7"/>
      <c r="H31" s="7"/>
      <c r="I31" s="7"/>
    </row>
    <row r="32" spans="1:9" ht="13.5">
      <c r="A32" s="5">
        <v>8</v>
      </c>
      <c r="B32" s="29" t="s">
        <v>27</v>
      </c>
      <c r="C32" s="6">
        <v>3000000</v>
      </c>
      <c r="D32" s="21">
        <f>SUM(D33:D34)</f>
        <v>2400000</v>
      </c>
      <c r="E32" s="28">
        <f>(D32*100)/C32</f>
        <v>80</v>
      </c>
      <c r="F32" s="30">
        <v>0.16</v>
      </c>
      <c r="G32" s="30">
        <v>0.16</v>
      </c>
      <c r="H32" s="7">
        <f>(G32*100)/F32-100</f>
        <v>0</v>
      </c>
      <c r="I32" s="7">
        <f>FLOOR(G32,0.00001)*D32</f>
        <v>384000</v>
      </c>
    </row>
    <row r="33" spans="1:9" ht="13.5">
      <c r="A33" s="5"/>
      <c r="B33" s="29"/>
      <c r="C33" s="31" t="s">
        <v>30</v>
      </c>
      <c r="D33" s="21">
        <v>900000</v>
      </c>
      <c r="E33" s="28"/>
      <c r="F33" s="30"/>
      <c r="G33" s="7"/>
      <c r="H33" s="7"/>
      <c r="I33" s="7"/>
    </row>
    <row r="34" spans="1:9" ht="13.5">
      <c r="A34" s="5"/>
      <c r="B34" s="29"/>
      <c r="C34" s="31" t="s">
        <v>36</v>
      </c>
      <c r="D34" s="21">
        <v>1500000</v>
      </c>
      <c r="E34" s="28"/>
      <c r="F34" s="30"/>
      <c r="G34" s="7"/>
      <c r="H34" s="7"/>
      <c r="I34" s="7"/>
    </row>
    <row r="35" spans="1:9" ht="13.5">
      <c r="A35" s="5"/>
      <c r="B35" s="29"/>
      <c r="C35" s="31"/>
      <c r="D35" s="21"/>
      <c r="E35" s="28"/>
      <c r="F35" s="30"/>
      <c r="G35" s="7"/>
      <c r="H35" s="7"/>
      <c r="I35" s="7"/>
    </row>
    <row r="36" spans="1:9" ht="13.5">
      <c r="A36" s="5">
        <v>9</v>
      </c>
      <c r="B36" s="29" t="s">
        <v>26</v>
      </c>
      <c r="C36" s="6">
        <v>1600000</v>
      </c>
      <c r="D36" s="21">
        <f>SUM(D37:D37)</f>
        <v>0</v>
      </c>
      <c r="E36" s="28">
        <f>(D36*100)/C36</f>
        <v>0</v>
      </c>
      <c r="F36" s="30">
        <v>0.117</v>
      </c>
      <c r="G36" s="7">
        <v>0</v>
      </c>
      <c r="H36" s="7">
        <v>0</v>
      </c>
      <c r="I36" s="7">
        <f>FLOOR(G36,0.00001)*D36</f>
        <v>0</v>
      </c>
    </row>
    <row r="37" spans="1:9" ht="13.5">
      <c r="A37" s="5"/>
      <c r="B37" s="29"/>
      <c r="C37" s="31" t="s">
        <v>29</v>
      </c>
      <c r="D37" s="21"/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10</v>
      </c>
      <c r="B39" s="29" t="s">
        <v>26</v>
      </c>
      <c r="C39" s="6">
        <v>2400000</v>
      </c>
      <c r="D39" s="21">
        <f>SUM(D40:D40)</f>
        <v>0</v>
      </c>
      <c r="E39" s="28">
        <f>(D39*100)/C39</f>
        <v>0</v>
      </c>
      <c r="F39" s="30">
        <v>0.16</v>
      </c>
      <c r="G39" s="7">
        <v>0</v>
      </c>
      <c r="H39" s="7">
        <v>0</v>
      </c>
      <c r="I39" s="7">
        <f>FLOOR(G39,0.00001)*D39</f>
        <v>0</v>
      </c>
    </row>
    <row r="40" spans="1:9" ht="13.5">
      <c r="A40" s="5"/>
      <c r="B40" s="29"/>
      <c r="C40" s="31" t="s">
        <v>29</v>
      </c>
      <c r="D40" s="21"/>
      <c r="E40" s="28"/>
      <c r="F40" s="30"/>
      <c r="G40" s="7"/>
      <c r="H40" s="7"/>
      <c r="I40" s="7"/>
    </row>
    <row r="41" spans="1:9" ht="13.5">
      <c r="A41" s="5"/>
      <c r="B41" s="29"/>
      <c r="C41" s="31"/>
      <c r="D41" s="21"/>
      <c r="E41" s="28"/>
      <c r="F41" s="30"/>
      <c r="G41" s="7"/>
      <c r="H41" s="7"/>
      <c r="I41" s="7"/>
    </row>
    <row r="42" spans="1:9" ht="13.5">
      <c r="A42" s="5">
        <v>11</v>
      </c>
      <c r="B42" s="29" t="s">
        <v>20</v>
      </c>
      <c r="C42" s="6">
        <v>32000000</v>
      </c>
      <c r="D42" s="21">
        <f>SUM(D43:D46)</f>
        <v>26630354</v>
      </c>
      <c r="E42" s="28">
        <f>(D42*100)/C42</f>
        <v>83.21985625</v>
      </c>
      <c r="F42" s="30">
        <v>0.094</v>
      </c>
      <c r="G42" s="30">
        <v>0.094</v>
      </c>
      <c r="H42" s="7">
        <f>(G42*100)/F42-100</f>
        <v>0</v>
      </c>
      <c r="I42" s="7">
        <f>FLOOR(G42,0.00001)*D42</f>
        <v>2503253.2760000005</v>
      </c>
    </row>
    <row r="43" spans="1:9" ht="13.5">
      <c r="A43" s="5"/>
      <c r="B43" s="29"/>
      <c r="C43" s="31" t="s">
        <v>21</v>
      </c>
      <c r="D43" s="21">
        <v>4772000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22</v>
      </c>
      <c r="D44" s="21">
        <v>600000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30</v>
      </c>
      <c r="D45" s="21">
        <v>19258354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23</v>
      </c>
      <c r="D46" s="21">
        <v>2000000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12</v>
      </c>
      <c r="B48" s="29" t="s">
        <v>20</v>
      </c>
      <c r="C48" s="6">
        <v>48000000</v>
      </c>
      <c r="D48" s="21">
        <f>SUM(D49:D53)</f>
        <v>47998856</v>
      </c>
      <c r="E48" s="28">
        <f>(D48*100)/C48</f>
        <v>99.99761666666667</v>
      </c>
      <c r="F48" s="30">
        <v>0.137</v>
      </c>
      <c r="G48" s="30">
        <v>0.124</v>
      </c>
      <c r="H48" s="7">
        <f>(G48*100)/F48-100</f>
        <v>-9.489051094890513</v>
      </c>
      <c r="I48" s="7">
        <f>FLOOR(G48,0.00001)*D48</f>
        <v>5951858.144</v>
      </c>
    </row>
    <row r="49" spans="1:9" ht="13.5">
      <c r="A49" s="5"/>
      <c r="B49" s="29"/>
      <c r="C49" s="31" t="s">
        <v>21</v>
      </c>
      <c r="D49" s="21">
        <v>34850000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22</v>
      </c>
      <c r="D50" s="21">
        <v>2500000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30</v>
      </c>
      <c r="D51" s="21">
        <v>7148856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23</v>
      </c>
      <c r="D52" s="21">
        <v>500000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34</v>
      </c>
      <c r="D53" s="21">
        <v>3000000</v>
      </c>
      <c r="E53" s="28"/>
      <c r="F53" s="30"/>
      <c r="G53" s="7"/>
      <c r="H53" s="7"/>
      <c r="I53" s="7"/>
    </row>
    <row r="54" spans="1:9" ht="13.5">
      <c r="A54" s="5"/>
      <c r="B54" s="29"/>
      <c r="C54" s="31"/>
      <c r="D54" s="21"/>
      <c r="E54" s="28"/>
      <c r="F54" s="30"/>
      <c r="G54" s="7"/>
      <c r="H54" s="7"/>
      <c r="I54" s="7"/>
    </row>
    <row r="55" spans="1:9" ht="13.5">
      <c r="A55" s="5">
        <v>13</v>
      </c>
      <c r="B55" s="29" t="s">
        <v>32</v>
      </c>
      <c r="C55" s="6">
        <v>24000000</v>
      </c>
      <c r="D55" s="21">
        <f>SUM(D56:D58)</f>
        <v>24000000</v>
      </c>
      <c r="E55" s="28">
        <f>(D55*100)/C55</f>
        <v>100</v>
      </c>
      <c r="F55" s="30">
        <v>0.094</v>
      </c>
      <c r="G55" s="30">
        <v>0.093</v>
      </c>
      <c r="H55" s="7">
        <f>(G55*100)/F55-100</f>
        <v>-1.0638297872340416</v>
      </c>
      <c r="I55" s="7">
        <f>FLOOR(G55,0.00001)*D55</f>
        <v>2232000.0000000005</v>
      </c>
    </row>
    <row r="56" spans="1:9" ht="13.5">
      <c r="A56" s="5"/>
      <c r="B56" s="29"/>
      <c r="C56" s="31" t="s">
        <v>21</v>
      </c>
      <c r="D56" s="21">
        <v>1400000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23</v>
      </c>
      <c r="D57" s="21">
        <v>500000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34</v>
      </c>
      <c r="D58" s="21">
        <v>22100000</v>
      </c>
      <c r="E58" s="28"/>
      <c r="F58" s="30"/>
      <c r="G58" s="7"/>
      <c r="H58" s="7"/>
      <c r="I58" s="7"/>
    </row>
    <row r="59" spans="1:9" ht="13.5">
      <c r="A59" s="5"/>
      <c r="B59" s="29"/>
      <c r="C59" s="31"/>
      <c r="D59" s="21"/>
      <c r="E59" s="28"/>
      <c r="F59" s="30"/>
      <c r="G59" s="7"/>
      <c r="H59" s="7"/>
      <c r="I59" s="7"/>
    </row>
    <row r="60" spans="1:9" ht="13.5">
      <c r="A60" s="5">
        <v>14</v>
      </c>
      <c r="B60" s="29" t="s">
        <v>32</v>
      </c>
      <c r="C60" s="6">
        <v>36000000</v>
      </c>
      <c r="D60" s="21">
        <f>SUM(D61:D62)</f>
        <v>36000000</v>
      </c>
      <c r="E60" s="28">
        <f>(D60*100)/C60</f>
        <v>100</v>
      </c>
      <c r="F60" s="30">
        <v>0.137</v>
      </c>
      <c r="G60" s="30">
        <v>0.137</v>
      </c>
      <c r="H60" s="7">
        <f>(G60*100)/F60-100</f>
        <v>0</v>
      </c>
      <c r="I60" s="7">
        <f>FLOOR(G60,0.00001)*D60</f>
        <v>4932000</v>
      </c>
    </row>
    <row r="61" spans="1:9" ht="13.5">
      <c r="A61" s="5"/>
      <c r="B61" s="29"/>
      <c r="C61" s="31" t="s">
        <v>21</v>
      </c>
      <c r="D61" s="21">
        <v>4350000</v>
      </c>
      <c r="E61" s="28"/>
      <c r="F61" s="30"/>
      <c r="G61" s="30"/>
      <c r="H61" s="7"/>
      <c r="I61" s="7"/>
    </row>
    <row r="62" spans="1:9" ht="13.5">
      <c r="A62" s="5"/>
      <c r="B62" s="29"/>
      <c r="C62" s="31" t="s">
        <v>34</v>
      </c>
      <c r="D62" s="21">
        <v>31650000</v>
      </c>
      <c r="E62" s="28"/>
      <c r="F62" s="30"/>
      <c r="G62" s="30"/>
      <c r="H62" s="7"/>
      <c r="I62" s="7"/>
    </row>
    <row r="63" spans="1:9" ht="13.5">
      <c r="A63" s="5"/>
      <c r="B63" s="29"/>
      <c r="C63" s="31"/>
      <c r="D63" s="21"/>
      <c r="E63" s="28"/>
      <c r="F63" s="30"/>
      <c r="G63" s="7"/>
      <c r="H63" s="7"/>
      <c r="I63" s="7"/>
    </row>
    <row r="64" spans="1:9" ht="13.5">
      <c r="A64" s="5">
        <v>15</v>
      </c>
      <c r="B64" s="29" t="s">
        <v>33</v>
      </c>
      <c r="C64" s="6">
        <v>8000000</v>
      </c>
      <c r="D64" s="21">
        <f>SUM(D65:D65)</f>
        <v>0</v>
      </c>
      <c r="E64" s="28">
        <f>(D64*100)/C64</f>
        <v>0</v>
      </c>
      <c r="F64" s="30">
        <v>0.094</v>
      </c>
      <c r="G64" s="7">
        <v>0</v>
      </c>
      <c r="H64" s="7">
        <v>0</v>
      </c>
      <c r="I64" s="7">
        <f>FLOOR(G64,0.00001)*D64</f>
        <v>0</v>
      </c>
    </row>
    <row r="65" spans="1:9" ht="13.5">
      <c r="A65" s="5"/>
      <c r="B65" s="29"/>
      <c r="C65" s="31" t="s">
        <v>29</v>
      </c>
      <c r="D65" s="21"/>
      <c r="E65" s="28"/>
      <c r="F65" s="30"/>
      <c r="G65" s="7"/>
      <c r="H65" s="7"/>
      <c r="I65" s="7"/>
    </row>
    <row r="66" spans="1:9" ht="13.5">
      <c r="A66" s="5"/>
      <c r="B66" s="29"/>
      <c r="C66" s="31"/>
      <c r="D66" s="21"/>
      <c r="E66" s="28"/>
      <c r="F66" s="30"/>
      <c r="G66" s="7"/>
      <c r="H66" s="7"/>
      <c r="I66" s="7"/>
    </row>
    <row r="67" spans="1:9" ht="13.5">
      <c r="A67" s="5">
        <v>16</v>
      </c>
      <c r="B67" s="29" t="s">
        <v>33</v>
      </c>
      <c r="C67" s="6">
        <v>12000000</v>
      </c>
      <c r="D67" s="21">
        <f>SUM(D68:D71)</f>
        <v>12000000</v>
      </c>
      <c r="E67" s="28">
        <f>(D67*100)/C67</f>
        <v>100</v>
      </c>
      <c r="F67" s="30">
        <v>0.137</v>
      </c>
      <c r="G67" s="30">
        <v>0.137</v>
      </c>
      <c r="H67" s="7">
        <f>(G67*100)/F67-100</f>
        <v>0</v>
      </c>
      <c r="I67" s="7">
        <f>FLOOR(G67,0.00001)*D67</f>
        <v>1644000.0000000002</v>
      </c>
    </row>
    <row r="68" spans="1:9" ht="13.5">
      <c r="A68" s="5"/>
      <c r="B68" s="29"/>
      <c r="C68" s="31" t="s">
        <v>35</v>
      </c>
      <c r="D68" s="21">
        <v>1500000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22</v>
      </c>
      <c r="D69" s="21">
        <v>3000000</v>
      </c>
      <c r="E69" s="28"/>
      <c r="F69" s="30"/>
      <c r="G69" s="7"/>
      <c r="H69" s="7"/>
      <c r="I69" s="7"/>
    </row>
    <row r="70" spans="1:9" ht="13.5">
      <c r="A70" s="5"/>
      <c r="B70" s="29"/>
      <c r="C70" s="31" t="s">
        <v>23</v>
      </c>
      <c r="D70" s="21">
        <v>1500000</v>
      </c>
      <c r="E70" s="28"/>
      <c r="F70" s="30"/>
      <c r="G70" s="7"/>
      <c r="H70" s="7"/>
      <c r="I70" s="7"/>
    </row>
    <row r="71" spans="1:9" ht="13.5">
      <c r="A71" s="5"/>
      <c r="B71" s="29"/>
      <c r="C71" s="31" t="s">
        <v>34</v>
      </c>
      <c r="D71" s="21">
        <v>6000000</v>
      </c>
      <c r="E71" s="28"/>
      <c r="F71" s="30"/>
      <c r="G71" s="7"/>
      <c r="H71" s="7"/>
      <c r="I71" s="7"/>
    </row>
    <row r="72" spans="1:9" ht="13.5">
      <c r="A72" s="5"/>
      <c r="B72" s="29"/>
      <c r="C72" s="31"/>
      <c r="D72" s="21"/>
      <c r="E72" s="28"/>
      <c r="F72" s="30"/>
      <c r="G72" s="7"/>
      <c r="H72" s="7"/>
      <c r="I72" s="7"/>
    </row>
    <row r="73" spans="1:9" ht="13.5">
      <c r="A73" s="5">
        <v>17</v>
      </c>
      <c r="B73" s="29" t="s">
        <v>28</v>
      </c>
      <c r="C73" s="6">
        <v>2400000</v>
      </c>
      <c r="D73" s="21">
        <f>SUM(D74:D74)</f>
        <v>2400000</v>
      </c>
      <c r="E73" s="28">
        <f>(D73*100)/C73</f>
        <v>100</v>
      </c>
      <c r="F73" s="30">
        <v>0.117</v>
      </c>
      <c r="G73" s="30">
        <v>0.117</v>
      </c>
      <c r="H73" s="7">
        <f>(G73*100)/F73-100</f>
        <v>0</v>
      </c>
      <c r="I73" s="7">
        <f>FLOOR(G73,0.00001)*D73</f>
        <v>280800</v>
      </c>
    </row>
    <row r="74" spans="1:9" ht="13.5">
      <c r="A74" s="5"/>
      <c r="B74" s="29"/>
      <c r="C74" s="31" t="s">
        <v>23</v>
      </c>
      <c r="D74" s="21">
        <v>2400000</v>
      </c>
      <c r="E74" s="28"/>
      <c r="F74" s="30"/>
      <c r="G74" s="7"/>
      <c r="H74" s="7"/>
      <c r="I74" s="7"/>
    </row>
    <row r="75" spans="1:9" ht="13.5">
      <c r="A75" s="5"/>
      <c r="B75" s="29"/>
      <c r="C75" s="31"/>
      <c r="D75" s="21"/>
      <c r="E75" s="28"/>
      <c r="F75" s="30"/>
      <c r="G75" s="7"/>
      <c r="H75" s="7"/>
      <c r="I75" s="7"/>
    </row>
    <row r="76" spans="1:9" ht="13.5">
      <c r="A76" s="5">
        <v>18</v>
      </c>
      <c r="B76" s="29" t="s">
        <v>28</v>
      </c>
      <c r="C76" s="6">
        <v>3600000</v>
      </c>
      <c r="D76" s="21">
        <f>SUM(D77:D77)</f>
        <v>3600000</v>
      </c>
      <c r="E76" s="28">
        <f>(D76*100)/C76</f>
        <v>100</v>
      </c>
      <c r="F76" s="30">
        <v>0.16</v>
      </c>
      <c r="G76" s="30">
        <v>0.16</v>
      </c>
      <c r="H76" s="7">
        <f>(G76*100)/F76-100</f>
        <v>0</v>
      </c>
      <c r="I76" s="7">
        <f>FLOOR(G76,0.00001)*D76</f>
        <v>576000</v>
      </c>
    </row>
    <row r="77" spans="1:9" ht="13.5">
      <c r="A77" s="5"/>
      <c r="B77" s="29"/>
      <c r="C77" s="31" t="s">
        <v>23</v>
      </c>
      <c r="D77" s="21">
        <v>3600000</v>
      </c>
      <c r="E77" s="28"/>
      <c r="F77" s="30"/>
      <c r="G77" s="7"/>
      <c r="H77" s="7"/>
      <c r="I77" s="7"/>
    </row>
    <row r="78" spans="1:9" ht="13.5">
      <c r="A78" s="5"/>
      <c r="B78" s="29"/>
      <c r="C78" s="31"/>
      <c r="D78" s="21"/>
      <c r="E78" s="28"/>
      <c r="F78" s="30"/>
      <c r="G78" s="7"/>
      <c r="H78" s="7"/>
      <c r="I78" s="7"/>
    </row>
    <row r="79" spans="1:9" ht="13.5">
      <c r="A79" s="11"/>
      <c r="B79" s="16" t="s">
        <v>12</v>
      </c>
      <c r="C79" s="12">
        <f>SUM(C10:C78)</f>
        <v>183000000</v>
      </c>
      <c r="D79" s="19">
        <f>SUM(D10,D13,D16,D19,D22,D25,D29,D32,D36,D39,D42,D48,D55,D60,D64,D67,D73,D76)</f>
        <v>156729210</v>
      </c>
      <c r="E79" s="25">
        <f>(D79*100)/C79</f>
        <v>85.64437704918033</v>
      </c>
      <c r="F79" s="20"/>
      <c r="G79" s="20"/>
      <c r="H79" s="13"/>
      <c r="I79" s="27">
        <f>SUM(I10:I78)</f>
        <v>18732911.42</v>
      </c>
    </row>
    <row r="80" spans="1:9" ht="13.5">
      <c r="A80" s="5"/>
      <c r="B80" s="24"/>
      <c r="C80" s="6"/>
      <c r="D80" s="6"/>
      <c r="E80" s="14"/>
      <c r="F80" s="26"/>
      <c r="G80" s="26"/>
      <c r="H80" s="7"/>
      <c r="I80" s="7"/>
    </row>
    <row r="81" spans="1:9" ht="13.5">
      <c r="A81" s="17"/>
      <c r="B81" s="16" t="s">
        <v>11</v>
      </c>
      <c r="C81" s="19">
        <f>SUM(C79)</f>
        <v>183000000</v>
      </c>
      <c r="D81" s="19">
        <f>SUM(D79)</f>
        <v>156729210</v>
      </c>
      <c r="E81" s="25">
        <f>(D81*100)/C81</f>
        <v>85.64437704918033</v>
      </c>
      <c r="F81" s="18"/>
      <c r="G81" s="18"/>
      <c r="H81" s="18"/>
      <c r="I81" s="27">
        <f>SUM(I79)</f>
        <v>18732911.42</v>
      </c>
    </row>
    <row r="82" ht="12.75">
      <c r="C82" s="15"/>
    </row>
    <row r="83" ht="12.75">
      <c r="C83" s="15"/>
    </row>
    <row r="84" spans="2:3" ht="13.5">
      <c r="B84" s="5"/>
      <c r="C84" s="15"/>
    </row>
    <row r="85" spans="2:3" ht="13.5">
      <c r="B85" s="5"/>
      <c r="C85" s="15"/>
    </row>
    <row r="86" spans="2:3" ht="13.5">
      <c r="B86" s="5"/>
      <c r="C86" s="15"/>
    </row>
    <row r="87" spans="2:3" ht="13.5">
      <c r="B87" s="5"/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2009-11-26T13:40:41Z</cp:lastPrinted>
  <dcterms:created xsi:type="dcterms:W3CDTF">2005-05-09T20:19:33Z</dcterms:created>
  <dcterms:modified xsi:type="dcterms:W3CDTF">2009-12-03T17:35:11Z</dcterms:modified>
  <cp:category/>
  <cp:version/>
  <cp:contentType/>
  <cp:contentStatus/>
</cp:coreProperties>
</file>