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7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<sst xmlns="http://schemas.openxmlformats.org/spreadsheetml/2006/main" count="40" uniqueCount="29">
  <si>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</si>
  <si>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</si>
  <si>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</si>
  <si>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</si>
  <si>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</si>
  <si>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</si>
  <si>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</si>
  <si>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</si>
  <si>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</si>
  <si>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</si>
  <si>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</si>
  <si>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</si>
  <si>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</si>
  <si>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</si>
  <si>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</si>
  <si>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</si>
  <si>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</si>
  <si>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</si>
  <si>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</si>
  <si>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BNM</t>
  </si>
  <si>
    <t>PEP</t>
  </si>
  <si>
    <t>BBM UB</t>
  </si>
  <si>
    <t>Oeste da BA</t>
  </si>
  <si>
    <t>BMCG</t>
  </si>
  <si>
    <t>BMR</t>
  </si>
  <si>
    <t>BHCP</t>
  </si>
  <si>
    <t>BBM GO</t>
  </si>
  <si>
    <t>BBM CE</t>
  </si>
  <si>
    <t xml:space="preserve">  AVISO DE LEILÃO DE PRÊMIO PARA O ESCOAMENTO DE MILHO EM GRÃOS – PEP Nº 027/10 - 18/02/2010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</si>
</sst>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22</v>
      </c>
      <c r="C10" s="6">
        <v>120000000</v>
      </c>
      <c r="D10" s="19">
        <f>SUM(D11:D18)</f>
        <v>90704500</v>
      </c>
      <c r="E10" s="21">
        <f>(D10*100)/C10</f>
        <v>75.58708333333334</v>
      </c>
      <c r="F10" s="26">
        <v>0.123</v>
      </c>
      <c r="G10" s="20">
        <v>1</v>
      </c>
      <c r="H10" s="28">
        <v>1</v>
      </c>
      <c r="I10" s="7">
        <f>(H10*100)/G10-100</f>
        <v>0</v>
      </c>
      <c r="J10" s="7">
        <f>D10*((ROUND(F10*H10,4)))</f>
        <v>11156653.5</v>
      </c>
    </row>
    <row r="11" spans="1:10" ht="13.5">
      <c r="A11" s="5"/>
      <c r="B11" s="17"/>
      <c r="C11" s="27" t="s">
        <v>23</v>
      </c>
      <c r="D11" s="19">
        <v>10150000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19</v>
      </c>
      <c r="D12" s="19">
        <v>8028000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24</v>
      </c>
      <c r="D13" s="19">
        <v>19670000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18</v>
      </c>
      <c r="D14" s="19">
        <v>8046000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25</v>
      </c>
      <c r="D15" s="19">
        <v>13381500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26</v>
      </c>
      <c r="D16" s="19">
        <v>675000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21</v>
      </c>
      <c r="D17" s="19">
        <v>400000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27</v>
      </c>
      <c r="D18" s="19">
        <v>30354000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6"/>
      <c r="G19" s="20"/>
      <c r="H19" s="20"/>
      <c r="I19" s="7"/>
      <c r="J19" s="7"/>
    </row>
    <row r="20" spans="1:10" ht="13.5">
      <c r="A20" s="5">
        <v>2</v>
      </c>
      <c r="B20" s="17" t="s">
        <v>22</v>
      </c>
      <c r="C20" s="6">
        <v>30000000</v>
      </c>
      <c r="D20" s="19">
        <f>SUM(D21:D22)</f>
        <v>5476000</v>
      </c>
      <c r="E20" s="21">
        <f>(D20*100)/C20</f>
        <v>18.253333333333334</v>
      </c>
      <c r="F20" s="26">
        <v>0.097</v>
      </c>
      <c r="G20" s="20">
        <v>1</v>
      </c>
      <c r="H20" s="28">
        <v>1</v>
      </c>
      <c r="I20" s="7">
        <f>(H20*100)/G20-100</f>
        <v>0</v>
      </c>
      <c r="J20" s="7">
        <f>D20*((ROUND(F20*H20,4)))</f>
        <v>531172</v>
      </c>
    </row>
    <row r="21" spans="1:10" ht="13.5">
      <c r="A21" s="5"/>
      <c r="B21" s="17"/>
      <c r="C21" s="27" t="s">
        <v>18</v>
      </c>
      <c r="D21" s="19">
        <v>3071000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27" t="s">
        <v>21</v>
      </c>
      <c r="D22" s="19">
        <v>2405000</v>
      </c>
      <c r="E22" s="21"/>
      <c r="F22" s="26"/>
      <c r="G22" s="20"/>
      <c r="H22" s="20"/>
      <c r="I22" s="7"/>
      <c r="J22" s="7"/>
    </row>
    <row r="23" spans="1:10" ht="13.5">
      <c r="A23" s="5"/>
      <c r="B23" s="17"/>
      <c r="C23" s="6"/>
      <c r="D23" s="19"/>
      <c r="E23" s="21"/>
      <c r="F23" s="26"/>
      <c r="G23" s="20"/>
      <c r="H23" s="20"/>
      <c r="I23" s="7"/>
      <c r="J23" s="7"/>
    </row>
    <row r="24" spans="1:10" ht="13.5">
      <c r="A24" s="14"/>
      <c r="B24" s="13" t="s">
        <v>14</v>
      </c>
      <c r="C24" s="16">
        <f>SUM(C10:C23)</f>
        <v>150000000</v>
      </c>
      <c r="D24" s="16">
        <f>SUM(D10,D20)</f>
        <v>96180500</v>
      </c>
      <c r="E24" s="22">
        <f>(D24*100)/C24</f>
        <v>64.12033333333333</v>
      </c>
      <c r="F24" s="11"/>
      <c r="G24" s="15"/>
      <c r="H24" s="15"/>
      <c r="I24" s="15"/>
      <c r="J24" s="25">
        <f>SUM(J10,J20,)</f>
        <v>11687825.5</v>
      </c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spans="2:3" ht="13.5">
      <c r="B28" s="5"/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2010-02-18T14:18:22Z</cp:lastPrinted>
  <dcterms:created xsi:type="dcterms:W3CDTF">2005-05-09T20:19:33Z</dcterms:created>
  <dcterms:modified xsi:type="dcterms:W3CDTF">2010-02-18T14:18:32Z</dcterms:modified>
  <cp:category/>
  <cp:version/>
  <cp:contentType/>
  <cp:contentStatus/>
</cp:coreProperties>
</file>