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4 MILHO PEPRO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<sst xmlns="http://schemas.openxmlformats.org/spreadsheetml/2006/main" count="42" uniqueCount="32">
  <si>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</si>
  <si>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</si>
  <si>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</si>
  <si>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</si>
  <si>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</si>
  <si>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</si>
  <si>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</si>
  <si>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</si>
  <si>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</si>
  <si>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</si>
  <si>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</si>
  <si>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</si>
  <si>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</si>
  <si>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</si>
  <si>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</si>
  <si>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</si>
  <si>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</si>
  <si>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</si>
  <si>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</si>
  <si>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BBM UB</t>
  </si>
  <si>
    <t>Oeste da BA</t>
  </si>
  <si>
    <t>BHCP</t>
  </si>
  <si>
    <t>BBM CE</t>
  </si>
  <si>
    <t>BBM MS</t>
  </si>
  <si>
    <t>PEPRO</t>
  </si>
  <si>
    <t>MA</t>
  </si>
  <si>
    <t>PI</t>
  </si>
  <si>
    <t>BMCS</t>
  </si>
  <si>
    <t>BMR</t>
  </si>
  <si>
    <t>BBM SP</t>
  </si>
  <si>
    <t xml:space="preserve">  AVISO DE LEILÃO DE PRÊMIO EQUALIZADOR PAGO AO PRODUTOR RURAL DE MILHO EM GRÃOS E/OU SUA COOPERATIVA – PEPRO Nº 164/10 - 08/07/2010</t>
  </si>
  <si>
    <t>BCMMT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</si>
</sst>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33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8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6.28125" style="0" customWidth="1"/>
    <col min="2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24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20</v>
      </c>
      <c r="C10" s="6">
        <v>120000000</v>
      </c>
      <c r="D10" s="19">
        <f>SUM(D11:D16)</f>
        <v>16120000</v>
      </c>
      <c r="E10" s="21">
        <f>(D10*100)/C10</f>
        <v>13.433333333333334</v>
      </c>
      <c r="F10" s="26">
        <v>0.128</v>
      </c>
      <c r="G10" s="20">
        <v>1</v>
      </c>
      <c r="H10" s="28">
        <v>1</v>
      </c>
      <c r="I10" s="7">
        <f>(H10*100)/G10-100</f>
        <v>0</v>
      </c>
      <c r="J10" s="7">
        <f>D10*((ROUND(F10*H10,5)))</f>
        <v>2063360</v>
      </c>
    </row>
    <row r="11" spans="1:10" ht="13.5">
      <c r="A11" s="5"/>
      <c r="B11" s="17"/>
      <c r="C11" s="6" t="s">
        <v>27</v>
      </c>
      <c r="D11" s="19">
        <v>600000</v>
      </c>
      <c r="E11" s="21"/>
      <c r="F11" s="26"/>
      <c r="G11" s="20"/>
      <c r="H11" s="28"/>
      <c r="I11" s="7"/>
      <c r="J11" s="7"/>
    </row>
    <row r="12" spans="1:10" ht="13.5">
      <c r="A12" s="5"/>
      <c r="B12" s="17"/>
      <c r="C12" s="27" t="s">
        <v>28</v>
      </c>
      <c r="D12" s="19">
        <v>1620000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18</v>
      </c>
      <c r="D13" s="19">
        <v>1500000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21</v>
      </c>
      <c r="D14" s="19">
        <v>4060000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27" t="s">
        <v>19</v>
      </c>
      <c r="D15" s="19">
        <v>5400000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27" t="s">
        <v>22</v>
      </c>
      <c r="D16" s="19">
        <v>2940000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6"/>
      <c r="D17" s="19"/>
      <c r="E17" s="21"/>
      <c r="F17" s="26"/>
      <c r="G17" s="20"/>
      <c r="H17" s="20"/>
      <c r="I17" s="7"/>
      <c r="J17" s="7"/>
    </row>
    <row r="18" spans="1:10" ht="13.5">
      <c r="A18" s="5">
        <v>2</v>
      </c>
      <c r="B18" s="17" t="s">
        <v>25</v>
      </c>
      <c r="C18" s="6">
        <v>10000000</v>
      </c>
      <c r="D18" s="19">
        <f>SUM(D19:D21)</f>
        <v>8950000</v>
      </c>
      <c r="E18" s="21">
        <f>(D18*100)/C18</f>
        <v>89.5</v>
      </c>
      <c r="F18" s="26">
        <v>0.093</v>
      </c>
      <c r="G18" s="20">
        <v>1</v>
      </c>
      <c r="H18" s="28">
        <v>1</v>
      </c>
      <c r="I18" s="7">
        <f>(H18*100)/G18-100</f>
        <v>0</v>
      </c>
      <c r="J18" s="7">
        <f>D18*((ROUND(F18*H18,3)))</f>
        <v>832350</v>
      </c>
    </row>
    <row r="19" spans="1:10" ht="13.5">
      <c r="A19" s="5"/>
      <c r="B19" s="17"/>
      <c r="C19" s="27" t="s">
        <v>31</v>
      </c>
      <c r="D19" s="19">
        <v>1800000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27" t="s">
        <v>23</v>
      </c>
      <c r="D20" s="19">
        <v>1000000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27" t="s">
        <v>22</v>
      </c>
      <c r="D21" s="19">
        <v>6150000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27"/>
      <c r="D22" s="19"/>
      <c r="E22" s="21"/>
      <c r="F22" s="26"/>
      <c r="G22" s="20"/>
      <c r="H22" s="20"/>
      <c r="I22" s="7"/>
      <c r="J22" s="7"/>
    </row>
    <row r="23" spans="1:10" ht="13.5">
      <c r="A23" s="5">
        <v>3</v>
      </c>
      <c r="B23" s="17" t="s">
        <v>26</v>
      </c>
      <c r="C23" s="6">
        <v>10000000</v>
      </c>
      <c r="D23" s="19">
        <f>SUM(D24:D25)</f>
        <v>10000000</v>
      </c>
      <c r="E23" s="21">
        <f>(D23*100)/C23</f>
        <v>100</v>
      </c>
      <c r="F23" s="26">
        <v>0.098</v>
      </c>
      <c r="G23" s="20">
        <v>1</v>
      </c>
      <c r="H23" s="28">
        <v>0.9998</v>
      </c>
      <c r="I23" s="7">
        <f>(H23*100)/G23-100</f>
        <v>-0.01999999999999602</v>
      </c>
      <c r="J23" s="7">
        <f>D23*((ROUND(F23*H23,3)))</f>
        <v>980000</v>
      </c>
    </row>
    <row r="24" spans="1:10" ht="13.5">
      <c r="A24" s="5"/>
      <c r="B24" s="17"/>
      <c r="C24" s="27" t="s">
        <v>29</v>
      </c>
      <c r="D24" s="19">
        <v>600000</v>
      </c>
      <c r="E24" s="21"/>
      <c r="F24" s="26"/>
      <c r="G24" s="20"/>
      <c r="H24" s="20"/>
      <c r="I24" s="7"/>
      <c r="J24" s="7"/>
    </row>
    <row r="25" spans="1:10" ht="13.5">
      <c r="A25" s="5"/>
      <c r="B25" s="17"/>
      <c r="C25" s="27" t="s">
        <v>22</v>
      </c>
      <c r="D25" s="19">
        <v>9400000</v>
      </c>
      <c r="E25" s="21"/>
      <c r="F25" s="26"/>
      <c r="G25" s="20"/>
      <c r="H25" s="20"/>
      <c r="I25" s="7"/>
      <c r="J25" s="7"/>
    </row>
    <row r="26" spans="1:10" ht="13.5">
      <c r="A26" s="5"/>
      <c r="B26" s="17"/>
      <c r="C26" s="27"/>
      <c r="D26" s="19"/>
      <c r="E26" s="21"/>
      <c r="F26" s="26"/>
      <c r="G26" s="20"/>
      <c r="H26" s="20"/>
      <c r="I26" s="7"/>
      <c r="J26" s="7"/>
    </row>
    <row r="27" spans="1:10" ht="13.5">
      <c r="A27" s="14"/>
      <c r="B27" s="13" t="s">
        <v>14</v>
      </c>
      <c r="C27" s="16">
        <f>SUM(C10:C26)</f>
        <v>140000000</v>
      </c>
      <c r="D27" s="16">
        <f>SUM(D10,D18,D23)</f>
        <v>35070000</v>
      </c>
      <c r="E27" s="22">
        <f>(D27*100)/C27</f>
        <v>25.05</v>
      </c>
      <c r="F27" s="11"/>
      <c r="G27" s="15"/>
      <c r="H27" s="15"/>
      <c r="I27" s="15"/>
      <c r="J27" s="25">
        <f>SUM(J10,J18,J23)</f>
        <v>3875710</v>
      </c>
    </row>
    <row r="28" spans="2:3" ht="13.5">
      <c r="B28" s="5"/>
      <c r="C28" s="12"/>
    </row>
    <row r="29" spans="2:3" ht="13.5">
      <c r="B29" s="5"/>
      <c r="C29" s="12"/>
    </row>
    <row r="30" spans="2:3" ht="13.5">
      <c r="B30" s="5"/>
      <c r="C30" s="12"/>
    </row>
    <row r="31" spans="2:3" ht="13.5">
      <c r="B31" s="5"/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2010-07-08T17:04:56Z</cp:lastPrinted>
  <dcterms:created xsi:type="dcterms:W3CDTF">2005-05-09T20:19:33Z</dcterms:created>
  <dcterms:modified xsi:type="dcterms:W3CDTF">2010-07-08T17:05:32Z</dcterms:modified>
  <cp:category/>
  <cp:version/>
  <cp:contentType/>
  <cp:contentStatus/>
</cp:coreProperties>
</file>