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1 MILHO PEPRO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<sst xmlns="http://schemas.openxmlformats.org/spreadsheetml/2006/main" count="45" uniqueCount="32">
  <si>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</si>
  <si>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</si>
  <si>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</si>
  <si>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</si>
  <si>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</si>
  <si>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</si>
  <si>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</si>
  <si>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</si>
  <si>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</si>
  <si>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</si>
  <si>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</si>
  <si>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</si>
  <si>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</si>
  <si>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</si>
  <si>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</si>
  <si>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</si>
  <si>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</si>
  <si>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</si>
  <si>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</si>
  <si>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BBM UB</t>
  </si>
  <si>
    <t>Oeste da BA</t>
  </si>
  <si>
    <t>BHCP</t>
  </si>
  <si>
    <t>BBM CE</t>
  </si>
  <si>
    <t>BBM MS</t>
  </si>
  <si>
    <t>PEPRO</t>
  </si>
  <si>
    <t>MA</t>
  </si>
  <si>
    <t>PI</t>
  </si>
  <si>
    <t>BBM SP</t>
  </si>
  <si>
    <t>BNM</t>
  </si>
  <si>
    <t>BBM GO</t>
  </si>
  <si>
    <t xml:space="preserve">  AVISO DE LEILÃO DE PRÊMIO EQUALIZADOR PAGO AO PRODUTOR RURAL DE MILHO EM GRÃOS E/OU SUA COOPERATIVA – PEPRO Nº 181/10 - 29/07/2010</t>
  </si>
  <si>
    <t>BMCG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</si>
</sst>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6.28125" style="0" customWidth="1"/>
    <col min="2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24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20</v>
      </c>
      <c r="C10" s="6">
        <v>30000000</v>
      </c>
      <c r="D10" s="19">
        <f>SUM(D11:D16)</f>
        <v>30000000</v>
      </c>
      <c r="E10" s="21">
        <f>(D10*100)/C10</f>
        <v>100</v>
      </c>
      <c r="F10" s="26">
        <v>0.128</v>
      </c>
      <c r="G10" s="20">
        <v>1</v>
      </c>
      <c r="H10" s="28">
        <v>0.885</v>
      </c>
      <c r="I10" s="7">
        <f>(H10*100)/G10-100</f>
        <v>-11.5</v>
      </c>
      <c r="J10" s="7">
        <f>D10*((ROUND(F10*H10,5)))</f>
        <v>3398400</v>
      </c>
    </row>
    <row r="11" spans="1:10" ht="13.5">
      <c r="A11" s="5"/>
      <c r="B11" s="17"/>
      <c r="C11" s="27" t="s">
        <v>28</v>
      </c>
      <c r="D11" s="19">
        <v>7590000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18</v>
      </c>
      <c r="D12" s="19">
        <v>3600000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21</v>
      </c>
      <c r="D13" s="19">
        <v>8200000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29</v>
      </c>
      <c r="D14" s="19">
        <v>150000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19</v>
      </c>
      <c r="D15" s="19">
        <v>6060000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22</v>
      </c>
      <c r="D16" s="19">
        <v>4400000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6"/>
      <c r="G17" s="20"/>
      <c r="H17" s="20"/>
      <c r="I17" s="7"/>
      <c r="J17" s="7"/>
    </row>
    <row r="18" spans="1:10" ht="13.5">
      <c r="A18" s="5">
        <v>2</v>
      </c>
      <c r="B18" s="17" t="s">
        <v>20</v>
      </c>
      <c r="C18" s="6">
        <v>20000000</v>
      </c>
      <c r="D18" s="19">
        <f>SUM(D19:D19)</f>
        <v>5365000</v>
      </c>
      <c r="E18" s="21">
        <f>(D18*100)/C18</f>
        <v>26.825</v>
      </c>
      <c r="F18" s="26">
        <v>0.098</v>
      </c>
      <c r="G18" s="20">
        <v>1</v>
      </c>
      <c r="H18" s="28">
        <v>1</v>
      </c>
      <c r="I18" s="7">
        <f>(H18*100)/G18-100</f>
        <v>0</v>
      </c>
      <c r="J18" s="7">
        <f>D18*((ROUND(F18*H18,3)))</f>
        <v>525770</v>
      </c>
    </row>
    <row r="19" spans="1:10" ht="13.5">
      <c r="A19" s="5"/>
      <c r="B19" s="17"/>
      <c r="C19" s="27" t="s">
        <v>18</v>
      </c>
      <c r="D19" s="19">
        <v>5365000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27"/>
      <c r="D20" s="19"/>
      <c r="E20" s="21"/>
      <c r="F20" s="26"/>
      <c r="G20" s="20"/>
      <c r="H20" s="20"/>
      <c r="I20" s="7"/>
      <c r="J20" s="7"/>
    </row>
    <row r="21" spans="1:10" ht="13.5">
      <c r="A21" s="5">
        <v>3</v>
      </c>
      <c r="B21" s="17" t="s">
        <v>25</v>
      </c>
      <c r="C21" s="6">
        <v>15000000</v>
      </c>
      <c r="D21" s="19">
        <f>SUM(D22:D24)</f>
        <v>15000000</v>
      </c>
      <c r="E21" s="21">
        <f>(D21*100)/C21</f>
        <v>100</v>
      </c>
      <c r="F21" s="26">
        <v>0.093</v>
      </c>
      <c r="G21" s="20">
        <v>1</v>
      </c>
      <c r="H21" s="28">
        <v>0.9998</v>
      </c>
      <c r="I21" s="7">
        <f>(H21*100)/G21-100</f>
        <v>-0.01999999999999602</v>
      </c>
      <c r="J21" s="7">
        <f>D21*((ROUND(F21*H21,4)))</f>
        <v>1395000</v>
      </c>
    </row>
    <row r="22" spans="1:10" ht="13.5">
      <c r="A22" s="5"/>
      <c r="B22" s="17"/>
      <c r="C22" s="27" t="s">
        <v>23</v>
      </c>
      <c r="D22" s="19">
        <v>3000000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 t="s">
        <v>19</v>
      </c>
      <c r="D23" s="19">
        <v>2000000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27" t="s">
        <v>22</v>
      </c>
      <c r="D24" s="19">
        <v>10000000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27"/>
      <c r="D25" s="19"/>
      <c r="E25" s="21"/>
      <c r="F25" s="26"/>
      <c r="G25" s="20"/>
      <c r="H25" s="20"/>
      <c r="I25" s="7"/>
      <c r="J25" s="7"/>
    </row>
    <row r="26" spans="1:10" ht="13.5">
      <c r="A26" s="5">
        <v>4</v>
      </c>
      <c r="B26" s="17" t="s">
        <v>26</v>
      </c>
      <c r="C26" s="6">
        <v>15000000</v>
      </c>
      <c r="D26" s="19">
        <f>SUM(D27:D29)</f>
        <v>15000000</v>
      </c>
      <c r="E26" s="21">
        <f>(D26*100)/C26</f>
        <v>100</v>
      </c>
      <c r="F26" s="26">
        <v>0.098</v>
      </c>
      <c r="G26" s="20">
        <v>1</v>
      </c>
      <c r="H26" s="28">
        <v>0.6969</v>
      </c>
      <c r="I26" s="7">
        <f>(H26*100)/G26-100</f>
        <v>-30.310000000000002</v>
      </c>
      <c r="J26" s="7">
        <f>D26*((ROUND(F26*H26,4)))</f>
        <v>1024500</v>
      </c>
    </row>
    <row r="27" spans="1:10" ht="13.5">
      <c r="A27" s="5"/>
      <c r="B27" s="17"/>
      <c r="C27" s="27" t="s">
        <v>31</v>
      </c>
      <c r="D27" s="19">
        <v>2560000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27" t="s">
        <v>27</v>
      </c>
      <c r="D28" s="19">
        <v>3000000</v>
      </c>
      <c r="E28" s="21"/>
      <c r="F28" s="26"/>
      <c r="G28" s="20"/>
      <c r="H28" s="20"/>
      <c r="I28" s="7"/>
      <c r="J28" s="7"/>
    </row>
    <row r="29" spans="1:10" ht="13.5">
      <c r="A29" s="5"/>
      <c r="B29" s="17"/>
      <c r="C29" s="27" t="s">
        <v>22</v>
      </c>
      <c r="D29" s="19">
        <v>9440000</v>
      </c>
      <c r="E29" s="21"/>
      <c r="F29" s="26"/>
      <c r="G29" s="20"/>
      <c r="H29" s="20"/>
      <c r="I29" s="7"/>
      <c r="J29" s="7"/>
    </row>
    <row r="30" spans="1:10" ht="13.5">
      <c r="A30" s="5"/>
      <c r="B30" s="17"/>
      <c r="C30" s="27"/>
      <c r="D30" s="19"/>
      <c r="E30" s="21"/>
      <c r="F30" s="26"/>
      <c r="G30" s="20"/>
      <c r="H30" s="20"/>
      <c r="I30" s="7"/>
      <c r="J30" s="7"/>
    </row>
    <row r="31" spans="1:10" ht="13.5">
      <c r="A31" s="14"/>
      <c r="B31" s="13" t="s">
        <v>14</v>
      </c>
      <c r="C31" s="16">
        <f>SUM(C10:C30)</f>
        <v>80000000</v>
      </c>
      <c r="D31" s="16">
        <f>SUM(D10,D18,D21,D26)</f>
        <v>65365000</v>
      </c>
      <c r="E31" s="22">
        <f>(D31*100)/C31</f>
        <v>81.70625</v>
      </c>
      <c r="F31" s="11"/>
      <c r="G31" s="15"/>
      <c r="H31" s="15"/>
      <c r="I31" s="15"/>
      <c r="J31" s="25">
        <f>SUM(J10,J18,J21,J26)</f>
        <v>6343670</v>
      </c>
    </row>
    <row r="32" spans="2:3" ht="13.5">
      <c r="B32" s="5"/>
      <c r="C32" s="12"/>
    </row>
    <row r="33" spans="2:3" ht="13.5">
      <c r="B33" s="5"/>
      <c r="C33" s="12"/>
    </row>
    <row r="34" spans="2:3" ht="13.5">
      <c r="B34" s="5"/>
      <c r="C34" s="12"/>
    </row>
    <row r="35" spans="2:3" ht="13.5">
      <c r="B35" s="5"/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2010-07-15T17:19:22Z</cp:lastPrinted>
  <dcterms:created xsi:type="dcterms:W3CDTF">2005-05-09T20:19:33Z</dcterms:created>
  <dcterms:modified xsi:type="dcterms:W3CDTF">2010-07-29T19:57:08Z</dcterms:modified>
  <cp:category/>
  <cp:version/>
  <cp:contentType/>
  <cp:contentStatus/>
</cp:coreProperties>
</file>