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7 Milho PEP" sheetId="1" r:id="rId1"/>
  </sheets>
  <definedNames/>
  <calcPr fullCalcOnLoad="1"/>
</workbook>
</file>

<file path=xl/sharedStrings.xml><?xml version="1.0" encoding="utf-8"?>
<sst xmlns="http://schemas.openxmlformats.org/spreadsheetml/2006/main" count="112" uniqueCount="51">
  <si>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</si>
  <si>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</si>
  <si>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</si>
  <si>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</si>
  <si>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</si>
  <si>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</si>
  <si>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</si>
  <si>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</si>
  <si>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</si>
  <si>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</si>
  <si>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</si>
  <si>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</si>
  <si>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</si>
  <si>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</si>
  <si>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</si>
  <si>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</si>
  <si>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</si>
  <si>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</si>
  <si>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</si>
  <si>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</si>
  <si>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</si>
  <si>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</si>
  <si>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</si>
  <si>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BMR</t>
  </si>
  <si>
    <t>BHCP</t>
  </si>
  <si>
    <t>BBM GO</t>
  </si>
  <si>
    <t>BBM UB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</si>
  <si>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</si>
  <si>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</si>
  <si>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</si>
  <si>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</si>
  <si>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</si>
  <si>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</si>
  <si>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</si>
  <si>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</si>
  <si>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</si>
  <si>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</si>
  <si>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</si>
  <si>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</si>
  <si>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</si>
  <si>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</si>
  <si>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</si>
  <si>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</si>
  <si>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>GO - Região 1</t>
  </si>
  <si>
    <t>DF/GO Região 2</t>
  </si>
  <si>
    <t>Rondônia</t>
  </si>
  <si>
    <t>BMCG</t>
  </si>
  <si>
    <t xml:space="preserve">    AVISO DE LEILÃO DE PRÊMIO PARA O ESCOAMENTO DE MILHO EM GRÃOS – PEP - N.º 187/10 - 05/08/2010</t>
  </si>
  <si>
    <t>BBM CE</t>
  </si>
  <si>
    <t>BBM SP</t>
  </si>
  <si>
    <t>BCMMT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</si>
</sst>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43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6"/>
  <sheetViews>
    <sheetView tabSelected="1" zoomScalePageLayoutView="0" workbookViewId="0" topLeftCell="A1">
      <selection activeCell="G106" sqref="G10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8.14062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28125" style="0" customWidth="1"/>
  </cols>
  <sheetData>
    <row r="1" ht="72.75" customHeight="1"/>
    <row r="2" spans="1:9" ht="38.25" customHeight="1">
      <c r="A2" s="35" t="s">
        <v>47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18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43</v>
      </c>
      <c r="C10" s="6">
        <v>190000000</v>
      </c>
      <c r="D10" s="21">
        <f>SUM(D11:D19)</f>
        <v>190000000</v>
      </c>
      <c r="E10" s="28">
        <f>(D10*100)/C10</f>
        <v>100</v>
      </c>
      <c r="F10" s="30">
        <v>0.09</v>
      </c>
      <c r="G10" s="30">
        <v>0.09</v>
      </c>
      <c r="H10" s="32">
        <f>(G10*100)/F10-100</f>
        <v>0</v>
      </c>
      <c r="I10" s="7">
        <f>FLOOR(G10,0.00001)*D10</f>
        <v>17100000.000000004</v>
      </c>
    </row>
    <row r="11" spans="1:9" ht="13.5">
      <c r="A11" s="5"/>
      <c r="B11" s="29"/>
      <c r="C11" s="31" t="s">
        <v>46</v>
      </c>
      <c r="D11" s="21">
        <v>1500000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21</v>
      </c>
      <c r="D12" s="21">
        <v>24730000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2660000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20</v>
      </c>
      <c r="D14" s="21">
        <v>6440000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24</v>
      </c>
      <c r="D15" s="21">
        <v>80000</v>
      </c>
      <c r="E15" s="28"/>
      <c r="F15" s="30"/>
      <c r="G15" s="30"/>
      <c r="H15" s="7"/>
      <c r="I15" s="7"/>
    </row>
    <row r="16" spans="1:9" ht="13.5">
      <c r="A16" s="5"/>
      <c r="B16" s="29"/>
      <c r="C16" s="31" t="s">
        <v>29</v>
      </c>
      <c r="D16" s="21">
        <v>4200000</v>
      </c>
      <c r="E16" s="28"/>
      <c r="F16" s="30"/>
      <c r="G16" s="30"/>
      <c r="H16" s="7"/>
      <c r="I16" s="7"/>
    </row>
    <row r="17" spans="1:9" ht="13.5">
      <c r="A17" s="5"/>
      <c r="B17" s="29"/>
      <c r="C17" s="31" t="s">
        <v>32</v>
      </c>
      <c r="D17" s="21">
        <v>85000000</v>
      </c>
      <c r="E17" s="28"/>
      <c r="F17" s="30"/>
      <c r="G17" s="30"/>
      <c r="H17" s="7"/>
      <c r="I17" s="7"/>
    </row>
    <row r="18" spans="1:9" ht="13.5">
      <c r="A18" s="5"/>
      <c r="B18" s="29"/>
      <c r="C18" s="31" t="s">
        <v>25</v>
      </c>
      <c r="D18" s="21">
        <v>4000000</v>
      </c>
      <c r="E18" s="28"/>
      <c r="F18" s="30"/>
      <c r="G18" s="30"/>
      <c r="H18" s="7"/>
      <c r="I18" s="7"/>
    </row>
    <row r="19" spans="1:9" ht="13.5">
      <c r="A19" s="5"/>
      <c r="B19" s="29"/>
      <c r="C19" s="31" t="s">
        <v>26</v>
      </c>
      <c r="D19" s="21">
        <v>61390000</v>
      </c>
      <c r="E19" s="28"/>
      <c r="F19" s="30"/>
      <c r="G19" s="30"/>
      <c r="H19" s="7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7"/>
      <c r="I20" s="7"/>
    </row>
    <row r="21" spans="1:9" ht="13.5">
      <c r="A21" s="33">
        <v>2</v>
      </c>
      <c r="B21" s="29" t="s">
        <v>44</v>
      </c>
      <c r="C21" s="6">
        <v>90000000</v>
      </c>
      <c r="D21" s="21">
        <f>SUM(D22:D28)</f>
        <v>43554626</v>
      </c>
      <c r="E21" s="28">
        <f>(D21*100)/C21</f>
        <v>48.39402888888889</v>
      </c>
      <c r="F21" s="30">
        <v>0.082</v>
      </c>
      <c r="G21" s="30">
        <v>0.082</v>
      </c>
      <c r="H21" s="32">
        <f>(G21*100)/F21-100</f>
        <v>0</v>
      </c>
      <c r="I21" s="7">
        <f>FLOOR(G21,0.00001)*D21</f>
        <v>3571479.332</v>
      </c>
    </row>
    <row r="22" spans="1:9" ht="13.5">
      <c r="A22" s="5"/>
      <c r="B22" s="29"/>
      <c r="C22" s="31" t="s">
        <v>21</v>
      </c>
      <c r="D22" s="21">
        <v>5002500</v>
      </c>
      <c r="E22" s="28"/>
      <c r="F22" s="30"/>
      <c r="G22" s="30"/>
      <c r="H22" s="7"/>
      <c r="I22" s="7"/>
    </row>
    <row r="23" spans="1:9" ht="13.5">
      <c r="A23" s="5"/>
      <c r="B23" s="29"/>
      <c r="C23" s="31" t="s">
        <v>23</v>
      </c>
      <c r="D23" s="21">
        <v>7720000</v>
      </c>
      <c r="E23" s="28"/>
      <c r="F23" s="30"/>
      <c r="G23" s="30"/>
      <c r="H23" s="7"/>
      <c r="I23" s="7"/>
    </row>
    <row r="24" spans="1:9" ht="13.5">
      <c r="A24" s="5"/>
      <c r="B24" s="29"/>
      <c r="C24" s="31" t="s">
        <v>20</v>
      </c>
      <c r="D24" s="21">
        <v>1221000</v>
      </c>
      <c r="E24" s="28"/>
      <c r="F24" s="30"/>
      <c r="G24" s="30"/>
      <c r="H24" s="7"/>
      <c r="I24" s="7"/>
    </row>
    <row r="25" spans="1:9" ht="13.5">
      <c r="A25" s="5"/>
      <c r="B25" s="29"/>
      <c r="C25" s="31" t="s">
        <v>24</v>
      </c>
      <c r="D25" s="21">
        <v>7700000</v>
      </c>
      <c r="E25" s="28"/>
      <c r="F25" s="30"/>
      <c r="G25" s="30"/>
      <c r="H25" s="7"/>
      <c r="I25" s="7"/>
    </row>
    <row r="26" spans="1:9" ht="13.5">
      <c r="A26" s="5"/>
      <c r="B26" s="29"/>
      <c r="C26" s="31" t="s">
        <v>25</v>
      </c>
      <c r="D26" s="21">
        <v>2560000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26</v>
      </c>
      <c r="D27" s="21">
        <v>19171126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48</v>
      </c>
      <c r="D28" s="21">
        <v>180000</v>
      </c>
      <c r="E28" s="28"/>
      <c r="F28" s="30"/>
      <c r="G28" s="30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3</v>
      </c>
      <c r="B30" s="29" t="s">
        <v>27</v>
      </c>
      <c r="C30" s="6">
        <v>120000000</v>
      </c>
      <c r="D30" s="21">
        <f>SUM(D31:D35)</f>
        <v>10378000</v>
      </c>
      <c r="E30" s="28">
        <f>(D30*100)/C30</f>
        <v>8.648333333333333</v>
      </c>
      <c r="F30" s="30">
        <v>0.077</v>
      </c>
      <c r="G30" s="30">
        <v>0.077</v>
      </c>
      <c r="H30" s="32">
        <f>(G30*100)/F30-100</f>
        <v>0</v>
      </c>
      <c r="I30" s="7">
        <f>FLOOR(G30,0.00001)*D30</f>
        <v>799106.0000000001</v>
      </c>
    </row>
    <row r="31" spans="1:9" ht="13.5">
      <c r="A31" s="5"/>
      <c r="B31" s="29"/>
      <c r="C31" s="31" t="s">
        <v>21</v>
      </c>
      <c r="D31" s="21">
        <v>2000000</v>
      </c>
      <c r="E31" s="28"/>
      <c r="F31" s="30"/>
      <c r="G31" s="7"/>
      <c r="H31" s="7"/>
      <c r="I31" s="7"/>
    </row>
    <row r="32" spans="1:9" ht="13.5">
      <c r="A32" s="5"/>
      <c r="B32" s="29"/>
      <c r="C32" s="31" t="s">
        <v>23</v>
      </c>
      <c r="D32" s="21">
        <v>1038000</v>
      </c>
      <c r="E32" s="28"/>
      <c r="F32" s="30"/>
      <c r="G32" s="7"/>
      <c r="H32" s="7"/>
      <c r="I32" s="7"/>
    </row>
    <row r="33" spans="1:9" ht="13.5">
      <c r="A33" s="5"/>
      <c r="B33" s="29"/>
      <c r="C33" s="31" t="s">
        <v>24</v>
      </c>
      <c r="D33" s="21">
        <v>640000</v>
      </c>
      <c r="E33" s="28"/>
      <c r="F33" s="30"/>
      <c r="G33" s="7"/>
      <c r="H33" s="7"/>
      <c r="I33" s="7"/>
    </row>
    <row r="34" spans="1:9" ht="13.5">
      <c r="A34" s="5"/>
      <c r="B34" s="29"/>
      <c r="C34" s="31" t="s">
        <v>29</v>
      </c>
      <c r="D34" s="21">
        <v>300000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26</v>
      </c>
      <c r="D35" s="21">
        <v>6400000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5">
        <v>4</v>
      </c>
      <c r="B37" s="29" t="s">
        <v>41</v>
      </c>
      <c r="C37" s="6">
        <v>40000000</v>
      </c>
      <c r="D37" s="21">
        <f>SUM(D38:D39)</f>
        <v>7840000</v>
      </c>
      <c r="E37" s="28">
        <f>(D37*100)/C37</f>
        <v>19.6</v>
      </c>
      <c r="F37" s="30">
        <v>0.092</v>
      </c>
      <c r="G37" s="30">
        <v>0.092</v>
      </c>
      <c r="H37" s="32">
        <f>(G37*100)/F37-100</f>
        <v>0</v>
      </c>
      <c r="I37" s="7">
        <f>FLOOR(G37,0.00001)*D37</f>
        <v>721280.0000000001</v>
      </c>
    </row>
    <row r="38" spans="1:9" ht="13.5">
      <c r="A38" s="5"/>
      <c r="B38" s="29"/>
      <c r="C38" s="31" t="s">
        <v>21</v>
      </c>
      <c r="D38" s="21">
        <v>3700000</v>
      </c>
      <c r="E38" s="28"/>
      <c r="F38" s="30"/>
      <c r="G38" s="7"/>
      <c r="H38" s="7"/>
      <c r="I38" s="7"/>
    </row>
    <row r="39" spans="1:9" ht="13.5">
      <c r="A39" s="5"/>
      <c r="B39" s="29"/>
      <c r="C39" s="31" t="s">
        <v>29</v>
      </c>
      <c r="D39" s="21">
        <v>4140000</v>
      </c>
      <c r="E39" s="28"/>
      <c r="F39" s="30"/>
      <c r="G39" s="7"/>
      <c r="H39" s="7"/>
      <c r="I39" s="7"/>
    </row>
    <row r="40" spans="1:9" ht="13.5">
      <c r="A40" s="5"/>
      <c r="B40" s="29"/>
      <c r="C40" s="31"/>
      <c r="D40" s="21"/>
      <c r="E40" s="28"/>
      <c r="F40" s="30"/>
      <c r="G40" s="7"/>
      <c r="H40" s="7"/>
      <c r="I40" s="7"/>
    </row>
    <row r="41" spans="1:9" ht="13.5">
      <c r="A41" s="5">
        <v>5</v>
      </c>
      <c r="B41" s="29" t="s">
        <v>42</v>
      </c>
      <c r="C41" s="6">
        <v>120000000</v>
      </c>
      <c r="D41" s="21">
        <f>SUM(D42:D44)</f>
        <v>75650000</v>
      </c>
      <c r="E41" s="28">
        <f>(D41*100)/C41</f>
        <v>63.041666666666664</v>
      </c>
      <c r="F41" s="30">
        <v>0.077</v>
      </c>
      <c r="G41" s="30">
        <v>0.077</v>
      </c>
      <c r="H41" s="32">
        <f>(G41*100)/F41-100</f>
        <v>0</v>
      </c>
      <c r="I41" s="7">
        <f>FLOOR(G41,0.00001)*D41</f>
        <v>5825050.000000001</v>
      </c>
    </row>
    <row r="42" spans="1:9" ht="13.5">
      <c r="A42" s="5"/>
      <c r="B42" s="29"/>
      <c r="C42" s="31" t="s">
        <v>21</v>
      </c>
      <c r="D42" s="6">
        <v>54650000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22</v>
      </c>
      <c r="D43" s="6">
        <v>3000000</v>
      </c>
      <c r="E43" s="28"/>
      <c r="F43" s="30"/>
      <c r="G43" s="7"/>
      <c r="H43" s="7"/>
      <c r="I43" s="7"/>
    </row>
    <row r="44" spans="1:9" ht="13.5">
      <c r="A44" s="5"/>
      <c r="B44" s="29"/>
      <c r="C44" s="31" t="s">
        <v>29</v>
      </c>
      <c r="D44" s="6">
        <v>18000000</v>
      </c>
      <c r="E44" s="28"/>
      <c r="F44" s="30"/>
      <c r="G44" s="7"/>
      <c r="H44" s="7"/>
      <c r="I44" s="7"/>
    </row>
    <row r="45" spans="1:9" ht="13.5">
      <c r="A45" s="5"/>
      <c r="B45" s="29"/>
      <c r="C45" s="31"/>
      <c r="D45" s="21"/>
      <c r="E45" s="28"/>
      <c r="F45" s="30"/>
      <c r="G45" s="7"/>
      <c r="H45" s="7"/>
      <c r="I45" s="7"/>
    </row>
    <row r="46" spans="1:9" ht="13.5">
      <c r="A46" s="5">
        <v>6</v>
      </c>
      <c r="B46" s="29" t="s">
        <v>30</v>
      </c>
      <c r="C46" s="6">
        <v>350000000</v>
      </c>
      <c r="D46" s="21">
        <f>SUM(D47:D55)</f>
        <v>350000000</v>
      </c>
      <c r="E46" s="28">
        <f>(D46*100)/C46</f>
        <v>100</v>
      </c>
      <c r="F46" s="30">
        <v>0.114</v>
      </c>
      <c r="G46" s="30">
        <v>0.0817</v>
      </c>
      <c r="H46" s="32">
        <f>(G46*100)/F46-100</f>
        <v>-28.333333333333343</v>
      </c>
      <c r="I46" s="7">
        <f>FLOOR(G46,0.00001)*D46</f>
        <v>28595000.000000004</v>
      </c>
    </row>
    <row r="47" spans="1:9" ht="13.5">
      <c r="A47" s="5"/>
      <c r="B47" s="29"/>
      <c r="C47" s="31" t="s">
        <v>38</v>
      </c>
      <c r="D47" s="21">
        <v>39000000</v>
      </c>
      <c r="E47" s="28"/>
      <c r="F47" s="30"/>
      <c r="G47" s="30"/>
      <c r="H47" s="32"/>
      <c r="I47" s="7"/>
    </row>
    <row r="48" spans="1:9" ht="13.5">
      <c r="A48" s="5"/>
      <c r="B48" s="29"/>
      <c r="C48" s="31" t="s">
        <v>31</v>
      </c>
      <c r="D48" s="21">
        <v>47200000</v>
      </c>
      <c r="E48" s="28"/>
      <c r="F48" s="30"/>
      <c r="G48" s="30"/>
      <c r="H48" s="32"/>
      <c r="I48" s="7"/>
    </row>
    <row r="49" spans="1:9" ht="13.5">
      <c r="A49" s="5"/>
      <c r="B49" s="29"/>
      <c r="C49" s="31" t="s">
        <v>21</v>
      </c>
      <c r="D49" s="21">
        <v>130000000</v>
      </c>
      <c r="E49" s="28"/>
      <c r="F49" s="30"/>
      <c r="G49" s="30"/>
      <c r="H49" s="32"/>
      <c r="I49" s="7"/>
    </row>
    <row r="50" spans="1:9" ht="13.5">
      <c r="A50" s="5"/>
      <c r="B50" s="29"/>
      <c r="C50" s="31" t="s">
        <v>28</v>
      </c>
      <c r="D50" s="21">
        <v>1250000</v>
      </c>
      <c r="E50" s="28"/>
      <c r="F50" s="30"/>
      <c r="G50" s="30"/>
      <c r="H50" s="32"/>
      <c r="I50" s="7"/>
    </row>
    <row r="51" spans="1:9" ht="13.5">
      <c r="A51" s="5"/>
      <c r="B51" s="29"/>
      <c r="C51" s="31" t="s">
        <v>23</v>
      </c>
      <c r="D51" s="21">
        <v>4000000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29</v>
      </c>
      <c r="D52" s="21">
        <v>85000000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32</v>
      </c>
      <c r="D53" s="21">
        <v>20353000</v>
      </c>
      <c r="E53" s="28"/>
      <c r="F53" s="30"/>
      <c r="G53" s="7"/>
      <c r="H53" s="7"/>
      <c r="I53" s="7"/>
    </row>
    <row r="54" spans="1:9" ht="13.5">
      <c r="A54" s="5"/>
      <c r="B54" s="29"/>
      <c r="C54" s="31" t="s">
        <v>26</v>
      </c>
      <c r="D54" s="21">
        <v>22197000</v>
      </c>
      <c r="E54" s="28"/>
      <c r="F54" s="30"/>
      <c r="G54" s="7"/>
      <c r="H54" s="7"/>
      <c r="I54" s="7"/>
    </row>
    <row r="55" spans="1:9" ht="13.5">
      <c r="A55" s="5"/>
      <c r="B55" s="29"/>
      <c r="C55" s="31" t="s">
        <v>49</v>
      </c>
      <c r="D55" s="21">
        <v>1000000</v>
      </c>
      <c r="E55" s="28"/>
      <c r="F55" s="30"/>
      <c r="G55" s="7"/>
      <c r="H55" s="7"/>
      <c r="I55" s="7"/>
    </row>
    <row r="56" spans="1:9" ht="13.5">
      <c r="A56" s="5"/>
      <c r="B56" s="29"/>
      <c r="C56" s="31"/>
      <c r="D56" s="21"/>
      <c r="E56" s="28"/>
      <c r="F56" s="30"/>
      <c r="G56" s="7"/>
      <c r="H56" s="7"/>
      <c r="I56" s="7"/>
    </row>
    <row r="57" spans="1:9" ht="13.5">
      <c r="A57" s="5">
        <v>7</v>
      </c>
      <c r="B57" s="29" t="s">
        <v>33</v>
      </c>
      <c r="C57" s="6">
        <v>250000000</v>
      </c>
      <c r="D57" s="21">
        <f>SUM(D58:D66)</f>
        <v>250000000</v>
      </c>
      <c r="E57" s="28">
        <f>(D57*100)/C57</f>
        <v>100</v>
      </c>
      <c r="F57" s="30">
        <v>0.104</v>
      </c>
      <c r="G57" s="30">
        <v>0.0675</v>
      </c>
      <c r="H57" s="32">
        <f>(G57*100)/F57-100</f>
        <v>-35.09615384615384</v>
      </c>
      <c r="I57" s="7">
        <f>FLOOR(G57,0.00001)*D57</f>
        <v>16875000</v>
      </c>
    </row>
    <row r="58" spans="1:9" ht="13.5">
      <c r="A58" s="5"/>
      <c r="B58" s="29"/>
      <c r="C58" s="31" t="s">
        <v>38</v>
      </c>
      <c r="D58" s="21">
        <v>10745000</v>
      </c>
      <c r="E58" s="28"/>
      <c r="F58" s="30"/>
      <c r="G58" s="30"/>
      <c r="H58" s="32"/>
      <c r="I58" s="7"/>
    </row>
    <row r="59" spans="1:9" ht="13.5">
      <c r="A59" s="5"/>
      <c r="B59" s="29"/>
      <c r="C59" s="31" t="s">
        <v>31</v>
      </c>
      <c r="D59" s="21">
        <v>19100000</v>
      </c>
      <c r="E59" s="28"/>
      <c r="F59" s="30"/>
      <c r="G59" s="7"/>
      <c r="H59" s="7"/>
      <c r="I59" s="7"/>
    </row>
    <row r="60" spans="1:9" ht="13.5">
      <c r="A60" s="5"/>
      <c r="B60" s="29"/>
      <c r="C60" s="31" t="s">
        <v>21</v>
      </c>
      <c r="D60" s="21">
        <v>600000</v>
      </c>
      <c r="E60" s="28"/>
      <c r="F60" s="30"/>
      <c r="G60" s="7"/>
      <c r="H60" s="7"/>
      <c r="I60" s="7"/>
    </row>
    <row r="61" spans="1:9" ht="13.5">
      <c r="A61" s="5"/>
      <c r="B61" s="29"/>
      <c r="C61" s="31" t="s">
        <v>28</v>
      </c>
      <c r="D61" s="21">
        <v>138100000</v>
      </c>
      <c r="E61" s="28"/>
      <c r="F61" s="30"/>
      <c r="G61" s="7"/>
      <c r="H61" s="7"/>
      <c r="I61" s="7"/>
    </row>
    <row r="62" spans="1:9" ht="13.5">
      <c r="A62" s="5"/>
      <c r="B62" s="29"/>
      <c r="C62" s="31" t="s">
        <v>23</v>
      </c>
      <c r="D62" s="21">
        <v>3000000</v>
      </c>
      <c r="E62" s="28"/>
      <c r="F62" s="30"/>
      <c r="G62" s="7"/>
      <c r="H62" s="7"/>
      <c r="I62" s="7"/>
    </row>
    <row r="63" spans="1:9" ht="13.5">
      <c r="A63" s="5"/>
      <c r="B63" s="29"/>
      <c r="C63" s="31" t="s">
        <v>29</v>
      </c>
      <c r="D63" s="21">
        <v>20000000</v>
      </c>
      <c r="E63" s="28"/>
      <c r="F63" s="30"/>
      <c r="G63" s="7"/>
      <c r="H63" s="7"/>
      <c r="I63" s="7"/>
    </row>
    <row r="64" spans="1:9" ht="13.5">
      <c r="A64" s="5"/>
      <c r="B64" s="29"/>
      <c r="C64" s="31" t="s">
        <v>32</v>
      </c>
      <c r="D64" s="21">
        <v>53095000</v>
      </c>
      <c r="E64" s="28"/>
      <c r="F64" s="30"/>
      <c r="G64" s="7"/>
      <c r="H64" s="7"/>
      <c r="I64" s="7"/>
    </row>
    <row r="65" spans="1:9" ht="13.5">
      <c r="A65" s="5"/>
      <c r="B65" s="29"/>
      <c r="C65" s="31" t="s">
        <v>26</v>
      </c>
      <c r="D65" s="21">
        <v>5000000</v>
      </c>
      <c r="E65" s="28"/>
      <c r="F65" s="30"/>
      <c r="G65" s="7"/>
      <c r="H65" s="7"/>
      <c r="I65" s="7"/>
    </row>
    <row r="66" spans="1:9" ht="13.5">
      <c r="A66" s="5"/>
      <c r="B66" s="29"/>
      <c r="C66" s="31" t="s">
        <v>49</v>
      </c>
      <c r="D66" s="21">
        <v>360000</v>
      </c>
      <c r="E66" s="28"/>
      <c r="F66" s="30"/>
      <c r="G66" s="7"/>
      <c r="H66" s="7"/>
      <c r="I66" s="7"/>
    </row>
    <row r="67" spans="1:9" ht="13.5">
      <c r="A67" s="5"/>
      <c r="B67" s="29"/>
      <c r="C67" s="31"/>
      <c r="D67" s="21"/>
      <c r="E67" s="28"/>
      <c r="F67" s="30"/>
      <c r="G67" s="7"/>
      <c r="H67" s="7"/>
      <c r="I67" s="7"/>
    </row>
    <row r="68" spans="1:9" ht="13.5">
      <c r="A68" s="5">
        <v>8</v>
      </c>
      <c r="B68" s="29" t="s">
        <v>34</v>
      </c>
      <c r="C68" s="6">
        <v>140000000</v>
      </c>
      <c r="D68" s="21">
        <f>SUM(D69:D73)</f>
        <v>140000000</v>
      </c>
      <c r="E68" s="28">
        <f>(D68*100)/C68</f>
        <v>100</v>
      </c>
      <c r="F68" s="30">
        <v>0.084</v>
      </c>
      <c r="G68" s="30">
        <v>0.0412</v>
      </c>
      <c r="H68" s="32">
        <f>(G68*100)/F68-100</f>
        <v>-50.952380952380956</v>
      </c>
      <c r="I68" s="7">
        <f>FLOOR(G68,0.00001)*D68</f>
        <v>5768000</v>
      </c>
    </row>
    <row r="69" spans="1:9" ht="13.5">
      <c r="A69" s="5"/>
      <c r="B69" s="29"/>
      <c r="C69" s="31" t="s">
        <v>38</v>
      </c>
      <c r="D69" s="21">
        <v>10600000</v>
      </c>
      <c r="E69" s="28"/>
      <c r="F69" s="30"/>
      <c r="G69" s="30"/>
      <c r="H69" s="32"/>
      <c r="I69" s="7"/>
    </row>
    <row r="70" spans="1:9" ht="13.5">
      <c r="A70" s="5"/>
      <c r="B70" s="29"/>
      <c r="C70" s="31" t="s">
        <v>31</v>
      </c>
      <c r="D70" s="21">
        <v>6000000</v>
      </c>
      <c r="E70" s="28"/>
      <c r="F70" s="30"/>
      <c r="G70" s="30"/>
      <c r="H70" s="32"/>
      <c r="I70" s="7"/>
    </row>
    <row r="71" spans="1:9" ht="13.5">
      <c r="A71" s="5"/>
      <c r="B71" s="29"/>
      <c r="C71" s="31" t="s">
        <v>28</v>
      </c>
      <c r="D71" s="21">
        <v>84400000</v>
      </c>
      <c r="E71" s="28"/>
      <c r="F71" s="30"/>
      <c r="G71" s="7"/>
      <c r="H71" s="7"/>
      <c r="I71" s="7"/>
    </row>
    <row r="72" spans="1:9" ht="13.5">
      <c r="A72" s="5"/>
      <c r="B72" s="29"/>
      <c r="C72" s="31" t="s">
        <v>32</v>
      </c>
      <c r="D72" s="21">
        <v>36000000</v>
      </c>
      <c r="E72" s="28"/>
      <c r="F72" s="30"/>
      <c r="G72" s="7"/>
      <c r="H72" s="7"/>
      <c r="I72" s="7"/>
    </row>
    <row r="73" spans="1:9" ht="13.5">
      <c r="A73" s="5"/>
      <c r="B73" s="29"/>
      <c r="C73" s="31" t="s">
        <v>26</v>
      </c>
      <c r="D73" s="21">
        <v>3000000</v>
      </c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5">
        <v>9</v>
      </c>
      <c r="B75" s="29" t="s">
        <v>35</v>
      </c>
      <c r="C75" s="6">
        <v>200000000</v>
      </c>
      <c r="D75" s="21">
        <f>SUM(D76:D80)</f>
        <v>200000000</v>
      </c>
      <c r="E75" s="28">
        <f>(D75*100)/C75</f>
        <v>100</v>
      </c>
      <c r="F75" s="30">
        <v>0.094</v>
      </c>
      <c r="G75" s="30">
        <v>0.03</v>
      </c>
      <c r="H75" s="32">
        <f>(G75*100)/F75-100</f>
        <v>-68.08510638297872</v>
      </c>
      <c r="I75" s="7">
        <f>FLOOR(G75,0.00001)*D75</f>
        <v>6000000.000000001</v>
      </c>
    </row>
    <row r="76" spans="1:9" ht="13.5">
      <c r="A76" s="5"/>
      <c r="B76" s="29"/>
      <c r="C76" s="31" t="s">
        <v>38</v>
      </c>
      <c r="D76" s="21">
        <v>54000000</v>
      </c>
      <c r="E76" s="28"/>
      <c r="F76" s="30"/>
      <c r="G76" s="30"/>
      <c r="H76" s="32"/>
      <c r="I76" s="7"/>
    </row>
    <row r="77" spans="1:9" ht="13.5">
      <c r="A77" s="5"/>
      <c r="B77" s="29"/>
      <c r="C77" s="31" t="s">
        <v>28</v>
      </c>
      <c r="D77" s="21">
        <v>58000000</v>
      </c>
      <c r="E77" s="28"/>
      <c r="F77" s="30"/>
      <c r="G77" s="7"/>
      <c r="H77" s="7"/>
      <c r="I77" s="7"/>
    </row>
    <row r="78" spans="1:9" ht="13.5">
      <c r="A78" s="5"/>
      <c r="B78" s="29"/>
      <c r="C78" s="31" t="s">
        <v>29</v>
      </c>
      <c r="D78" s="21">
        <v>76000000</v>
      </c>
      <c r="E78" s="28"/>
      <c r="F78" s="30"/>
      <c r="G78" s="7"/>
      <c r="H78" s="7"/>
      <c r="I78" s="7"/>
    </row>
    <row r="79" spans="1:9" ht="13.5">
      <c r="A79" s="5"/>
      <c r="B79" s="29"/>
      <c r="C79" s="31" t="s">
        <v>32</v>
      </c>
      <c r="D79" s="21">
        <v>10000000</v>
      </c>
      <c r="E79" s="28"/>
      <c r="F79" s="30"/>
      <c r="G79" s="7"/>
      <c r="H79" s="7"/>
      <c r="I79" s="7"/>
    </row>
    <row r="80" spans="1:9" ht="13.5">
      <c r="A80" s="5"/>
      <c r="B80" s="29"/>
      <c r="C80" s="31" t="s">
        <v>26</v>
      </c>
      <c r="D80" s="21">
        <v>2000000</v>
      </c>
      <c r="E80" s="28"/>
      <c r="F80" s="30"/>
      <c r="G80" s="7"/>
      <c r="H80" s="7"/>
      <c r="I80" s="7"/>
    </row>
    <row r="81" spans="1:9" ht="13.5">
      <c r="A81" s="5"/>
      <c r="B81" s="29"/>
      <c r="C81" s="31"/>
      <c r="D81" s="21"/>
      <c r="E81" s="28"/>
      <c r="F81" s="30"/>
      <c r="G81" s="7"/>
      <c r="H81" s="7"/>
      <c r="I81" s="7"/>
    </row>
    <row r="82" spans="1:9" ht="13.5">
      <c r="A82" s="5">
        <v>10</v>
      </c>
      <c r="B82" s="29" t="s">
        <v>36</v>
      </c>
      <c r="C82" s="6">
        <v>10000000</v>
      </c>
      <c r="D82" s="21">
        <f>SUM(D83:D84)</f>
        <v>10000000</v>
      </c>
      <c r="E82" s="28">
        <f>(D82*100)/C82</f>
        <v>100</v>
      </c>
      <c r="F82" s="30">
        <v>0.084</v>
      </c>
      <c r="G82" s="30">
        <v>0.0445</v>
      </c>
      <c r="H82" s="32">
        <f>(G82*100)/F82-100</f>
        <v>-47.023809523809526</v>
      </c>
      <c r="I82" s="7">
        <f>FLOOR(G82,0.00001)*D82</f>
        <v>445000.00000000006</v>
      </c>
    </row>
    <row r="83" spans="1:9" ht="13.5">
      <c r="A83" s="5"/>
      <c r="B83" s="29"/>
      <c r="C83" s="31" t="s">
        <v>38</v>
      </c>
      <c r="D83" s="21">
        <v>5000000</v>
      </c>
      <c r="E83" s="28"/>
      <c r="F83" s="30"/>
      <c r="G83" s="30"/>
      <c r="H83" s="32"/>
      <c r="I83" s="7"/>
    </row>
    <row r="84" spans="1:9" ht="13.5">
      <c r="A84" s="5"/>
      <c r="B84" s="29"/>
      <c r="C84" s="31" t="s">
        <v>32</v>
      </c>
      <c r="D84" s="6">
        <v>5000000</v>
      </c>
      <c r="E84" s="28"/>
      <c r="F84" s="30"/>
      <c r="G84" s="7"/>
      <c r="H84" s="7"/>
      <c r="I84" s="7"/>
    </row>
    <row r="85" spans="1:9" ht="13.5">
      <c r="A85" s="5"/>
      <c r="B85" s="29"/>
      <c r="C85" s="31"/>
      <c r="D85" s="21"/>
      <c r="E85" s="28"/>
      <c r="F85" s="30"/>
      <c r="G85" s="7"/>
      <c r="H85" s="7"/>
      <c r="I85" s="7"/>
    </row>
    <row r="86" spans="1:9" ht="13.5">
      <c r="A86" s="5">
        <v>11</v>
      </c>
      <c r="B86" s="29" t="s">
        <v>37</v>
      </c>
      <c r="C86" s="6">
        <v>250000000</v>
      </c>
      <c r="D86" s="21">
        <f>SUM(D87:D91)</f>
        <v>250000000</v>
      </c>
      <c r="E86" s="28">
        <f>(D86*100)/C86</f>
        <v>100</v>
      </c>
      <c r="F86" s="30">
        <v>0.059</v>
      </c>
      <c r="G86" s="30">
        <v>0.0225</v>
      </c>
      <c r="H86" s="32">
        <f>(G86*100)/F86-100</f>
        <v>-61.86440677966102</v>
      </c>
      <c r="I86" s="7">
        <f>FLOOR(G86,0.00001)*D86</f>
        <v>5625000.000000001</v>
      </c>
    </row>
    <row r="87" spans="1:9" ht="13.5">
      <c r="A87" s="5"/>
      <c r="B87" s="29"/>
      <c r="C87" s="31" t="s">
        <v>38</v>
      </c>
      <c r="D87" s="21">
        <v>77400000</v>
      </c>
      <c r="E87" s="28"/>
      <c r="F87" s="30"/>
      <c r="G87" s="7"/>
      <c r="H87" s="7"/>
      <c r="I87" s="7"/>
    </row>
    <row r="88" spans="1:9" ht="13.5">
      <c r="A88" s="5"/>
      <c r="B88" s="29"/>
      <c r="C88" s="31" t="s">
        <v>50</v>
      </c>
      <c r="D88" s="21">
        <v>3600000</v>
      </c>
      <c r="E88" s="28"/>
      <c r="F88" s="30"/>
      <c r="G88" s="7"/>
      <c r="H88" s="7"/>
      <c r="I88" s="7"/>
    </row>
    <row r="89" spans="1:9" ht="13.5">
      <c r="A89" s="5"/>
      <c r="B89" s="29"/>
      <c r="C89" s="31" t="s">
        <v>29</v>
      </c>
      <c r="D89" s="21">
        <v>18000000</v>
      </c>
      <c r="E89" s="28"/>
      <c r="F89" s="30"/>
      <c r="G89" s="7"/>
      <c r="H89" s="7"/>
      <c r="I89" s="7"/>
    </row>
    <row r="90" spans="1:9" ht="13.5">
      <c r="A90" s="5"/>
      <c r="B90" s="29"/>
      <c r="C90" s="31" t="s">
        <v>32</v>
      </c>
      <c r="D90" s="21">
        <v>144000000</v>
      </c>
      <c r="E90" s="28"/>
      <c r="F90" s="30"/>
      <c r="G90" s="7"/>
      <c r="H90" s="7"/>
      <c r="I90" s="7"/>
    </row>
    <row r="91" spans="1:9" ht="13.5">
      <c r="A91" s="5"/>
      <c r="B91" s="29"/>
      <c r="C91" s="31" t="s">
        <v>26</v>
      </c>
      <c r="D91" s="21">
        <v>7000000</v>
      </c>
      <c r="E91" s="28"/>
      <c r="F91" s="30"/>
      <c r="G91" s="7"/>
      <c r="H91" s="7"/>
      <c r="I91" s="7"/>
    </row>
    <row r="92" spans="1:9" ht="13.5">
      <c r="A92" s="5"/>
      <c r="B92" s="29"/>
      <c r="C92" s="31"/>
      <c r="D92" s="21"/>
      <c r="E92" s="28"/>
      <c r="F92" s="30"/>
      <c r="G92" s="7"/>
      <c r="H92" s="7"/>
      <c r="I92" s="7"/>
    </row>
    <row r="93" spans="1:9" ht="13.5">
      <c r="A93" s="5">
        <v>12</v>
      </c>
      <c r="B93" s="29" t="s">
        <v>39</v>
      </c>
      <c r="C93" s="6">
        <v>200000000</v>
      </c>
      <c r="D93" s="21">
        <f>SUM(D94:D99)</f>
        <v>200000000</v>
      </c>
      <c r="E93" s="28">
        <f>(D93*100)/C93</f>
        <v>100</v>
      </c>
      <c r="F93" s="30">
        <v>0.062</v>
      </c>
      <c r="G93" s="30">
        <v>0.0302</v>
      </c>
      <c r="H93" s="32">
        <f>(G93*100)/F93-100</f>
        <v>-51.29032258064516</v>
      </c>
      <c r="I93" s="7">
        <f>FLOOR(G93,0.00001)*D93</f>
        <v>6040000</v>
      </c>
    </row>
    <row r="94" spans="1:9" ht="13.5">
      <c r="A94" s="5"/>
      <c r="B94" s="29"/>
      <c r="C94" s="31" t="s">
        <v>38</v>
      </c>
      <c r="D94" s="21">
        <v>51000000</v>
      </c>
      <c r="E94" s="28"/>
      <c r="F94" s="30"/>
      <c r="G94" s="30"/>
      <c r="H94" s="32"/>
      <c r="I94" s="7"/>
    </row>
    <row r="95" spans="1:9" ht="13.5">
      <c r="A95" s="5"/>
      <c r="B95" s="29"/>
      <c r="C95" s="31" t="s">
        <v>28</v>
      </c>
      <c r="D95" s="21">
        <v>66000000</v>
      </c>
      <c r="E95" s="28"/>
      <c r="F95" s="30"/>
      <c r="G95" s="7"/>
      <c r="H95" s="7"/>
      <c r="I95" s="7"/>
    </row>
    <row r="96" spans="1:9" ht="13.5">
      <c r="A96" s="5"/>
      <c r="B96" s="29"/>
      <c r="C96" s="31" t="s">
        <v>20</v>
      </c>
      <c r="D96" s="21">
        <v>12500000</v>
      </c>
      <c r="E96" s="28"/>
      <c r="F96" s="30"/>
      <c r="G96" s="7"/>
      <c r="H96" s="7"/>
      <c r="I96" s="7"/>
    </row>
    <row r="97" spans="1:9" ht="13.5">
      <c r="A97" s="5"/>
      <c r="B97" s="29"/>
      <c r="C97" s="31" t="s">
        <v>22</v>
      </c>
      <c r="D97" s="21">
        <v>36900000</v>
      </c>
      <c r="E97" s="28"/>
      <c r="F97" s="30"/>
      <c r="G97" s="7"/>
      <c r="H97" s="7"/>
      <c r="I97" s="7"/>
    </row>
    <row r="98" spans="1:9" ht="13.5">
      <c r="A98" s="5"/>
      <c r="B98" s="29"/>
      <c r="C98" s="31" t="s">
        <v>32</v>
      </c>
      <c r="D98" s="21">
        <v>32600000</v>
      </c>
      <c r="E98" s="28"/>
      <c r="F98" s="30"/>
      <c r="G98" s="7"/>
      <c r="H98" s="7"/>
      <c r="I98" s="7"/>
    </row>
    <row r="99" spans="1:9" ht="13.5">
      <c r="A99" s="5"/>
      <c r="B99" s="29"/>
      <c r="C99" s="31" t="s">
        <v>26</v>
      </c>
      <c r="D99" s="21">
        <v>1000000</v>
      </c>
      <c r="E99" s="28"/>
      <c r="F99" s="30"/>
      <c r="G99" s="7"/>
      <c r="H99" s="7"/>
      <c r="I99" s="7"/>
    </row>
    <row r="100" spans="1:9" ht="13.5">
      <c r="A100" s="5"/>
      <c r="B100" s="29"/>
      <c r="C100" s="31"/>
      <c r="D100" s="21"/>
      <c r="E100" s="28"/>
      <c r="F100" s="30"/>
      <c r="G100" s="7"/>
      <c r="H100" s="7"/>
      <c r="I100" s="7"/>
    </row>
    <row r="101" spans="1:9" ht="13.5">
      <c r="A101" s="5">
        <v>13</v>
      </c>
      <c r="B101" s="29" t="s">
        <v>40</v>
      </c>
      <c r="C101" s="6">
        <v>40000000</v>
      </c>
      <c r="D101" s="21">
        <f>SUM(D102:D104)</f>
        <v>10000000</v>
      </c>
      <c r="E101" s="28">
        <f>(D101*100)/C101</f>
        <v>25</v>
      </c>
      <c r="F101" s="30">
        <v>0.042</v>
      </c>
      <c r="G101" s="30">
        <v>0.042</v>
      </c>
      <c r="H101" s="32">
        <f>(G101*100)/F101-100</f>
        <v>0</v>
      </c>
      <c r="I101" s="7">
        <f>FLOOR(G101,0.00001)*D101</f>
        <v>420000</v>
      </c>
    </row>
    <row r="102" spans="1:9" ht="13.5">
      <c r="A102" s="5"/>
      <c r="B102" s="29"/>
      <c r="C102" s="31" t="s">
        <v>28</v>
      </c>
      <c r="D102" s="21">
        <v>3000000</v>
      </c>
      <c r="E102" s="28"/>
      <c r="F102" s="30"/>
      <c r="G102" s="7"/>
      <c r="H102" s="7"/>
      <c r="I102" s="7"/>
    </row>
    <row r="103" spans="1:9" ht="13.5">
      <c r="A103" s="5"/>
      <c r="B103" s="29"/>
      <c r="C103" s="31" t="s">
        <v>20</v>
      </c>
      <c r="D103" s="21">
        <v>1000000</v>
      </c>
      <c r="E103" s="28"/>
      <c r="F103" s="30"/>
      <c r="G103" s="7"/>
      <c r="H103" s="7"/>
      <c r="I103" s="7"/>
    </row>
    <row r="104" spans="1:9" ht="13.5">
      <c r="A104" s="5"/>
      <c r="B104" s="29"/>
      <c r="C104" s="31" t="s">
        <v>32</v>
      </c>
      <c r="D104" s="21">
        <v>6000000</v>
      </c>
      <c r="E104" s="28"/>
      <c r="F104" s="30"/>
      <c r="G104" s="7"/>
      <c r="H104" s="7"/>
      <c r="I104" s="7"/>
    </row>
    <row r="105" spans="1:9" ht="13.5">
      <c r="A105" s="5"/>
      <c r="B105" s="29"/>
      <c r="C105" s="31"/>
      <c r="D105" s="21"/>
      <c r="E105" s="28"/>
      <c r="F105" s="30"/>
      <c r="G105" s="7"/>
      <c r="H105" s="7"/>
      <c r="I105" s="7"/>
    </row>
    <row r="106" spans="1:9" ht="13.5">
      <c r="A106" s="5">
        <v>14</v>
      </c>
      <c r="B106" s="29" t="s">
        <v>45</v>
      </c>
      <c r="C106" s="6">
        <v>30000000</v>
      </c>
      <c r="D106" s="21">
        <f>SUM(D107:D109)</f>
        <v>9540000</v>
      </c>
      <c r="E106" s="28">
        <f>(D106*100)/C106</f>
        <v>31.8</v>
      </c>
      <c r="F106" s="30">
        <v>0.086</v>
      </c>
      <c r="G106" s="30">
        <v>0.086</v>
      </c>
      <c r="H106" s="32">
        <f>(G106*100)/F106-100</f>
        <v>0</v>
      </c>
      <c r="I106" s="7">
        <f>FLOOR(G106,0.00001)*D106</f>
        <v>820440.0000000001</v>
      </c>
    </row>
    <row r="107" spans="1:9" ht="13.5">
      <c r="A107" s="5"/>
      <c r="B107" s="29"/>
      <c r="C107" s="31" t="s">
        <v>38</v>
      </c>
      <c r="D107" s="21">
        <v>8840000</v>
      </c>
      <c r="E107" s="28"/>
      <c r="F107" s="30"/>
      <c r="G107" s="7"/>
      <c r="H107" s="7"/>
      <c r="I107" s="7"/>
    </row>
    <row r="108" spans="1:9" ht="13.5">
      <c r="A108" s="5"/>
      <c r="B108" s="29"/>
      <c r="C108" s="31" t="s">
        <v>32</v>
      </c>
      <c r="D108" s="21">
        <v>700000</v>
      </c>
      <c r="E108" s="28"/>
      <c r="F108" s="30"/>
      <c r="G108" s="7"/>
      <c r="H108" s="7"/>
      <c r="I108" s="7"/>
    </row>
    <row r="109" spans="1:9" ht="13.5">
      <c r="A109" s="5"/>
      <c r="B109" s="29"/>
      <c r="C109" s="31"/>
      <c r="D109" s="21"/>
      <c r="E109" s="28"/>
      <c r="F109" s="30"/>
      <c r="G109" s="7"/>
      <c r="H109" s="7"/>
      <c r="I109" s="7"/>
    </row>
    <row r="110" spans="1:9" ht="13.5">
      <c r="A110" s="11"/>
      <c r="B110" s="16" t="s">
        <v>12</v>
      </c>
      <c r="C110" s="12">
        <f>SUM(C10:C109)</f>
        <v>2030000000</v>
      </c>
      <c r="D110" s="19">
        <f>SUM(D10,D21,D30,D37,D41,D46,D57,D68,D75,D82,D86,D93,D101,D106)</f>
        <v>1746962626</v>
      </c>
      <c r="E110" s="25">
        <f>(D110*100)/C110</f>
        <v>86.05727221674877</v>
      </c>
      <c r="F110" s="20"/>
      <c r="G110" s="20"/>
      <c r="H110" s="13"/>
      <c r="I110" s="34">
        <f>SUM(I10,I21,I30,I37,I41,I46,I57,I68,I75,I82,I86,I93,I101,I106)</f>
        <v>98605355.332</v>
      </c>
    </row>
    <row r="111" spans="1:9" ht="13.5">
      <c r="A111" s="5"/>
      <c r="B111" s="24"/>
      <c r="C111" s="6"/>
      <c r="D111" s="6"/>
      <c r="E111" s="14"/>
      <c r="F111" s="26"/>
      <c r="G111" s="26"/>
      <c r="H111" s="7"/>
      <c r="I111" s="7"/>
    </row>
    <row r="112" spans="1:9" ht="13.5">
      <c r="A112" s="17"/>
      <c r="B112" s="16" t="s">
        <v>11</v>
      </c>
      <c r="C112" s="19">
        <f>SUM(C110)</f>
        <v>2030000000</v>
      </c>
      <c r="D112" s="19">
        <f>SUM(D110)</f>
        <v>1746962626</v>
      </c>
      <c r="E112" s="25">
        <f>(D112*100)/C112</f>
        <v>86.05727221674877</v>
      </c>
      <c r="F112" s="18"/>
      <c r="G112" s="18"/>
      <c r="H112" s="18"/>
      <c r="I112" s="27">
        <f>SUM(I110)</f>
        <v>98605355.332</v>
      </c>
    </row>
    <row r="113" ht="12.75">
      <c r="C113" s="15"/>
    </row>
    <row r="114" ht="12.75">
      <c r="C114" s="15"/>
    </row>
    <row r="115" spans="2:3" ht="13.5">
      <c r="B115" s="5"/>
      <c r="C115" s="15"/>
    </row>
    <row r="116" spans="2:3" ht="13.5">
      <c r="B116" s="5"/>
      <c r="C116" s="15"/>
    </row>
    <row r="117" spans="2:3" ht="13.5">
      <c r="B117" s="5"/>
      <c r="C117" s="15"/>
    </row>
    <row r="118" spans="2:3" ht="13.5">
      <c r="B118" s="5"/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2010-07-29T19:41:55Z</cp:lastPrinted>
  <dcterms:created xsi:type="dcterms:W3CDTF">2005-05-09T20:19:33Z</dcterms:created>
  <dcterms:modified xsi:type="dcterms:W3CDTF">2010-08-05T15:29:31Z</dcterms:modified>
  <cp:category/>
  <cp:version/>
  <cp:contentType/>
  <cp:contentStatus/>
</cp:coreProperties>
</file>