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8 FEIJÃO VENDA 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<sst xmlns="http://schemas.openxmlformats.org/spreadsheetml/2006/main" count="98" uniqueCount="53">
  <si>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</si>
  <si>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</si>
  <si>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</si>
  <si>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</si>
  <si>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</si>
  <si>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</si>
  <si>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</si>
  <si>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</si>
  <si>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</si>
  <si>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</si>
  <si>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</si>
  <si>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</si>
  <si>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</si>
  <si>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</si>
  <si>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</si>
  <si>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</si>
  <si>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</si>
  <si>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</si>
  <si>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</si>
  <si>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</si>
  <si>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</si>
  <si>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</si>
  <si>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</si>
  <si>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Rio Verde</t>
  </si>
  <si>
    <t>Santa Helena de Goias</t>
  </si>
  <si>
    <t>Prudentopolis</t>
  </si>
  <si>
    <t>SC</t>
  </si>
  <si>
    <t>Campo Belo do Sul</t>
  </si>
  <si>
    <t>Campos Novos</t>
  </si>
  <si>
    <t>Mafra</t>
  </si>
  <si>
    <t>Modelo</t>
  </si>
  <si>
    <t>Xanxere</t>
  </si>
  <si>
    <t>RS</t>
  </si>
  <si>
    <t>Ibiraiaras</t>
  </si>
  <si>
    <t>Goiânia</t>
  </si>
  <si>
    <t>Jatai</t>
  </si>
  <si>
    <t>MS</t>
  </si>
  <si>
    <t>Maracaju</t>
  </si>
  <si>
    <t>Arapoti</t>
  </si>
  <si>
    <t>Balsa Nova</t>
  </si>
  <si>
    <t>Boa Ventura de São Roque</t>
  </si>
  <si>
    <t>Clevelandia</t>
  </si>
  <si>
    <t>Guarapuava</t>
  </si>
  <si>
    <t>Pitanga</t>
  </si>
  <si>
    <t>Ponta Grossa</t>
  </si>
  <si>
    <t>Salto do Lontra</t>
  </si>
  <si>
    <t>Santo Antonio do Sudoeste</t>
  </si>
  <si>
    <t>Três Barras do Parana</t>
  </si>
  <si>
    <t>Aguas Frias</t>
  </si>
  <si>
    <t>Cunha Pora</t>
  </si>
  <si>
    <t>Descanso</t>
  </si>
  <si>
    <t>Herval D`Oeste</t>
  </si>
  <si>
    <t xml:space="preserve">        AVISO DE VENDA DE FEIJÃO COMUM CORES – Nº 338/10 - 01/12/2010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</si>
</sst>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52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22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34</v>
      </c>
      <c r="C10" s="29">
        <v>410015</v>
      </c>
      <c r="D10" s="18">
        <f>SUM(D11:D11)</f>
        <v>0</v>
      </c>
      <c r="E10" s="28">
        <f>(D10*100)/C10</f>
        <v>0</v>
      </c>
      <c r="F10" s="26">
        <v>0.8225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34</v>
      </c>
      <c r="C13" s="29">
        <v>104613</v>
      </c>
      <c r="D13" s="18">
        <f>SUM(D14:D14)</f>
        <v>0</v>
      </c>
      <c r="E13" s="28">
        <f>(D13*100)/C13</f>
        <v>0</v>
      </c>
      <c r="F13" s="26">
        <v>0.8225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1"/>
      <c r="C14" s="6" t="s">
        <v>19</v>
      </c>
      <c r="D14" s="18"/>
      <c r="E14" s="25"/>
      <c r="F14" s="26"/>
      <c r="G14" s="27"/>
      <c r="H14" s="24"/>
      <c r="I14" s="7"/>
    </row>
    <row r="15" spans="1:9" ht="13.5">
      <c r="A15" s="5"/>
      <c r="B15" s="21"/>
      <c r="C15" s="6"/>
      <c r="D15" s="18"/>
      <c r="E15" s="25"/>
      <c r="F15" s="26"/>
      <c r="G15" s="27"/>
      <c r="H15" s="24"/>
      <c r="I15" s="7"/>
    </row>
    <row r="16" spans="1:9" ht="13.5">
      <c r="A16" s="5">
        <v>3</v>
      </c>
      <c r="B16" s="21" t="s">
        <v>35</v>
      </c>
      <c r="C16" s="29">
        <v>224775</v>
      </c>
      <c r="D16" s="18">
        <f>SUM(D17:D17)</f>
        <v>0</v>
      </c>
      <c r="E16" s="28">
        <f>(D16*100)/C16</f>
        <v>0</v>
      </c>
      <c r="F16" s="26">
        <v>0.8225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1"/>
      <c r="C17" s="6" t="s">
        <v>19</v>
      </c>
      <c r="D17" s="18"/>
      <c r="E17" s="25"/>
      <c r="F17" s="26"/>
      <c r="G17" s="27"/>
      <c r="H17" s="24"/>
      <c r="I17" s="7"/>
    </row>
    <row r="18" spans="1:9" ht="13.5">
      <c r="A18" s="5"/>
      <c r="B18" s="21"/>
      <c r="C18" s="6"/>
      <c r="D18" s="18"/>
      <c r="E18" s="25"/>
      <c r="F18" s="26"/>
      <c r="G18" s="27"/>
      <c r="H18" s="24"/>
      <c r="I18" s="7"/>
    </row>
    <row r="19" spans="1:9" ht="13.5">
      <c r="A19" s="5">
        <v>4</v>
      </c>
      <c r="B19" s="21" t="s">
        <v>23</v>
      </c>
      <c r="C19" s="29">
        <v>415706</v>
      </c>
      <c r="D19" s="18">
        <f>SUM(D20:D20)</f>
        <v>0</v>
      </c>
      <c r="E19" s="28">
        <f>(D19*100)/C19</f>
        <v>0</v>
      </c>
      <c r="F19" s="26">
        <v>0.8225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1"/>
      <c r="C20" s="6" t="s">
        <v>19</v>
      </c>
      <c r="D20" s="18"/>
      <c r="E20" s="25"/>
      <c r="F20" s="26"/>
      <c r="G20" s="27"/>
      <c r="H20" s="24"/>
      <c r="I20" s="7"/>
    </row>
    <row r="21" spans="1:9" ht="13.5">
      <c r="A21" s="5"/>
      <c r="B21" s="21"/>
      <c r="C21" s="6"/>
      <c r="D21" s="18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410350</v>
      </c>
      <c r="D22" s="18">
        <f>SUM(D23:D23)</f>
        <v>0</v>
      </c>
      <c r="E22" s="28">
        <f>(D22*100)/C22</f>
        <v>0</v>
      </c>
      <c r="F22" s="26">
        <v>0.8225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1"/>
      <c r="C23" s="6" t="s">
        <v>19</v>
      </c>
      <c r="D23" s="18"/>
      <c r="E23" s="25"/>
      <c r="F23" s="26"/>
      <c r="G23" s="27"/>
      <c r="H23" s="24"/>
      <c r="I23" s="7"/>
    </row>
    <row r="24" spans="1:9" ht="13.5">
      <c r="A24" s="5"/>
      <c r="B24" s="21"/>
      <c r="C24" s="6"/>
      <c r="D24" s="18"/>
      <c r="E24" s="25"/>
      <c r="F24" s="26"/>
      <c r="G24" s="27"/>
      <c r="H24" s="24"/>
      <c r="I24" s="7"/>
    </row>
    <row r="25" spans="1:9" ht="13.5">
      <c r="A25" s="5">
        <v>6</v>
      </c>
      <c r="B25" s="21" t="s">
        <v>24</v>
      </c>
      <c r="C25" s="29">
        <v>455027</v>
      </c>
      <c r="D25" s="18">
        <f>SUM(D26:D26)</f>
        <v>0</v>
      </c>
      <c r="E25" s="28">
        <f>(D25*100)/C25</f>
        <v>0</v>
      </c>
      <c r="F25" s="26">
        <v>0.8225</v>
      </c>
      <c r="G25" s="7">
        <v>0</v>
      </c>
      <c r="H25" s="7">
        <v>0</v>
      </c>
      <c r="I25" s="7">
        <f>FLOOR(G25,0.00001)*D25</f>
        <v>0</v>
      </c>
    </row>
    <row r="26" spans="1:9" ht="13.5">
      <c r="A26" s="5"/>
      <c r="B26" s="21"/>
      <c r="C26" s="6" t="s">
        <v>19</v>
      </c>
      <c r="D26" s="18"/>
      <c r="E26" s="25"/>
      <c r="F26" s="26"/>
      <c r="G26" s="27"/>
      <c r="H26" s="24"/>
      <c r="I26" s="7"/>
    </row>
    <row r="27" spans="1:9" ht="13.5">
      <c r="A27" s="5"/>
      <c r="B27" s="21"/>
      <c r="C27" s="6"/>
      <c r="D27" s="18"/>
      <c r="E27" s="25"/>
      <c r="F27" s="26"/>
      <c r="G27" s="27"/>
      <c r="H27" s="24"/>
      <c r="I27" s="7"/>
    </row>
    <row r="28" spans="1:9" ht="13.5">
      <c r="A28" s="11"/>
      <c r="B28" s="14" t="s">
        <v>14</v>
      </c>
      <c r="C28" s="30">
        <f>SUM(C10:C27)</f>
        <v>2020486</v>
      </c>
      <c r="D28" s="34">
        <f>SUM(D10,D13,D16,D19,D22,D25)</f>
        <v>0</v>
      </c>
      <c r="E28" s="22">
        <f>(D28*100)/C28</f>
        <v>0</v>
      </c>
      <c r="F28" s="17"/>
      <c r="G28" s="17"/>
      <c r="H28" s="12"/>
      <c r="I28" s="23">
        <f>SUM(I10:I27)</f>
        <v>0</v>
      </c>
    </row>
    <row r="29" ht="12.75">
      <c r="C29" s="13"/>
    </row>
    <row r="30" spans="1:9" ht="13.5">
      <c r="A30" s="38" t="s">
        <v>36</v>
      </c>
      <c r="B30" s="39"/>
      <c r="C30" s="39"/>
      <c r="D30" s="39"/>
      <c r="E30" s="39"/>
      <c r="F30" s="39"/>
      <c r="G30" s="39"/>
      <c r="H30" s="39"/>
      <c r="I30" s="40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7</v>
      </c>
      <c r="B32" s="21" t="s">
        <v>37</v>
      </c>
      <c r="C32" s="29">
        <v>4800</v>
      </c>
      <c r="D32" s="18">
        <f>SUM(D33:D33)</f>
        <v>0</v>
      </c>
      <c r="E32" s="28">
        <f>(D32*100)/C32</f>
        <v>0</v>
      </c>
      <c r="F32" s="26">
        <v>0.8225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6" t="s">
        <v>19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6"/>
      <c r="D34" s="18"/>
      <c r="E34" s="25"/>
      <c r="F34" s="26"/>
      <c r="G34" s="27"/>
      <c r="H34" s="24"/>
      <c r="I34" s="7"/>
    </row>
    <row r="35" spans="1:9" ht="13.5">
      <c r="A35" s="5">
        <v>8</v>
      </c>
      <c r="B35" s="21" t="s">
        <v>37</v>
      </c>
      <c r="C35" s="29">
        <v>89881</v>
      </c>
      <c r="D35" s="18">
        <f>SUM(D36:D36)</f>
        <v>0</v>
      </c>
      <c r="E35" s="28">
        <f>(D35*100)/C35</f>
        <v>0</v>
      </c>
      <c r="F35" s="26">
        <v>0.8225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6" t="s">
        <v>19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6"/>
      <c r="D37" s="18"/>
      <c r="E37" s="25"/>
      <c r="F37" s="26"/>
      <c r="G37" s="27"/>
      <c r="H37" s="24"/>
      <c r="I37" s="7"/>
    </row>
    <row r="38" spans="1:9" ht="13.5">
      <c r="A38" s="5">
        <v>9</v>
      </c>
      <c r="B38" s="21" t="s">
        <v>37</v>
      </c>
      <c r="C38" s="29">
        <v>494210</v>
      </c>
      <c r="D38" s="18">
        <f>SUM(D39:D39)</f>
        <v>0</v>
      </c>
      <c r="E38" s="28">
        <f>(D38*100)/C38</f>
        <v>0</v>
      </c>
      <c r="F38" s="26">
        <v>0.8225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6" t="s">
        <v>19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6"/>
      <c r="D40" s="18"/>
      <c r="E40" s="25"/>
      <c r="F40" s="26"/>
      <c r="G40" s="27"/>
      <c r="H40" s="24"/>
      <c r="I40" s="7"/>
    </row>
    <row r="41" spans="1:9" ht="13.5">
      <c r="A41" s="11"/>
      <c r="B41" s="14" t="s">
        <v>14</v>
      </c>
      <c r="C41" s="30">
        <f>SUM(C32:C40)</f>
        <v>588891</v>
      </c>
      <c r="D41" s="34">
        <f>SUM(D32,D35,D38)</f>
        <v>0</v>
      </c>
      <c r="E41" s="22">
        <f>(D41*100)/C41</f>
        <v>0</v>
      </c>
      <c r="F41" s="17"/>
      <c r="G41" s="17"/>
      <c r="H41" s="12"/>
      <c r="I41" s="23">
        <f>SUM(I32:I40)</f>
        <v>0</v>
      </c>
    </row>
    <row r="42" ht="12.75">
      <c r="C42" s="13"/>
    </row>
    <row r="43" spans="1:9" ht="13.5">
      <c r="A43" s="38" t="s">
        <v>20</v>
      </c>
      <c r="B43" s="39"/>
      <c r="C43" s="39"/>
      <c r="D43" s="39"/>
      <c r="E43" s="39"/>
      <c r="F43" s="39"/>
      <c r="G43" s="39"/>
      <c r="H43" s="39"/>
      <c r="I43" s="40"/>
    </row>
    <row r="44" spans="1:9" ht="13.5">
      <c r="A44" s="9"/>
      <c r="B44" s="9"/>
      <c r="C44" s="9"/>
      <c r="D44" s="9"/>
      <c r="E44" s="9"/>
      <c r="F44" s="9"/>
      <c r="G44" s="9"/>
      <c r="H44" s="9"/>
      <c r="I44" s="10"/>
    </row>
    <row r="45" spans="1:9" ht="13.5">
      <c r="A45" s="5">
        <v>10</v>
      </c>
      <c r="B45" s="21" t="s">
        <v>38</v>
      </c>
      <c r="C45" s="29">
        <v>328836.9</v>
      </c>
      <c r="D45" s="18">
        <f>SUM(D46:D46)</f>
        <v>0</v>
      </c>
      <c r="E45" s="28">
        <f>(D45*100)/C45</f>
        <v>0</v>
      </c>
      <c r="F45" s="26">
        <v>0.8225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6" t="s">
        <v>19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6"/>
      <c r="D47" s="18"/>
      <c r="E47" s="25"/>
      <c r="F47" s="26"/>
      <c r="G47" s="27"/>
      <c r="H47" s="24"/>
      <c r="I47" s="7"/>
    </row>
    <row r="48" spans="1:9" ht="13.5">
      <c r="A48" s="5">
        <v>11</v>
      </c>
      <c r="B48" s="21" t="s">
        <v>39</v>
      </c>
      <c r="C48" s="29">
        <v>227330.6</v>
      </c>
      <c r="D48" s="33">
        <f>SUM(D49:D49)</f>
        <v>0</v>
      </c>
      <c r="E48" s="28">
        <f>(D48*100)/C48</f>
        <v>0</v>
      </c>
      <c r="F48" s="26">
        <v>0.8225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6" t="s">
        <v>19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6"/>
      <c r="D50" s="18"/>
      <c r="E50" s="25"/>
      <c r="F50" s="26"/>
      <c r="G50" s="27"/>
      <c r="H50" s="24"/>
      <c r="I50" s="7"/>
    </row>
    <row r="51" spans="1:9" ht="13.5">
      <c r="A51" s="5">
        <v>12</v>
      </c>
      <c r="B51" s="21" t="s">
        <v>40</v>
      </c>
      <c r="C51" s="29">
        <v>28848.2</v>
      </c>
      <c r="D51" s="18">
        <f>SUM(D52:D52)</f>
        <v>0</v>
      </c>
      <c r="E51" s="28">
        <f>(D51*100)/C51</f>
        <v>0</v>
      </c>
      <c r="F51" s="26">
        <v>0.8225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6" t="s">
        <v>19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6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41</v>
      </c>
      <c r="C54" s="29">
        <v>33044</v>
      </c>
      <c r="D54" s="18">
        <f>SUM(D55:D55)</f>
        <v>0</v>
      </c>
      <c r="E54" s="28">
        <f>(D54*100)/C54</f>
        <v>0</v>
      </c>
      <c r="F54" s="26">
        <v>0.8225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6" t="s">
        <v>19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6"/>
      <c r="D56" s="29"/>
      <c r="E56" s="25"/>
      <c r="F56" s="26"/>
      <c r="G56" s="27"/>
      <c r="H56" s="24"/>
      <c r="I56" s="7"/>
    </row>
    <row r="57" spans="1:9" ht="13.5">
      <c r="A57" s="5">
        <v>14</v>
      </c>
      <c r="B57" s="21" t="s">
        <v>42</v>
      </c>
      <c r="C57" s="29">
        <v>7813</v>
      </c>
      <c r="D57" s="18">
        <f>SUM(D58:D58)</f>
        <v>0</v>
      </c>
      <c r="E57" s="28">
        <f>(D57*100)/C57</f>
        <v>0</v>
      </c>
      <c r="F57" s="26">
        <v>0.8225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6" t="s">
        <v>19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6"/>
      <c r="D59" s="29"/>
      <c r="E59" s="25"/>
      <c r="F59" s="26"/>
      <c r="G59" s="27"/>
      <c r="H59" s="24"/>
      <c r="I59" s="7"/>
    </row>
    <row r="60" spans="1:9" ht="13.5">
      <c r="A60" s="5">
        <v>15</v>
      </c>
      <c r="B60" s="21" t="s">
        <v>21</v>
      </c>
      <c r="C60" s="29">
        <v>727691.5</v>
      </c>
      <c r="D60" s="33">
        <f>SUM(D61:D61)</f>
        <v>0</v>
      </c>
      <c r="E60" s="28">
        <f>(D60*100)/C60</f>
        <v>0</v>
      </c>
      <c r="F60" s="26">
        <v>0.8225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6" t="s">
        <v>19</v>
      </c>
      <c r="D61" s="29"/>
      <c r="E61" s="25"/>
      <c r="F61" s="26"/>
      <c r="G61" s="27"/>
      <c r="H61" s="24"/>
      <c r="I61" s="7"/>
    </row>
    <row r="62" spans="1:9" ht="13.5">
      <c r="A62" s="5"/>
      <c r="B62" s="21"/>
      <c r="C62" s="6"/>
      <c r="D62" s="29"/>
      <c r="E62" s="25"/>
      <c r="F62" s="26"/>
      <c r="G62" s="27"/>
      <c r="H62" s="24"/>
      <c r="I62" s="7"/>
    </row>
    <row r="63" spans="1:9" ht="13.5">
      <c r="A63" s="5">
        <v>16</v>
      </c>
      <c r="B63" s="21" t="s">
        <v>43</v>
      </c>
      <c r="C63" s="29">
        <v>748190</v>
      </c>
      <c r="D63" s="33">
        <f>SUM(D64:D64)</f>
        <v>0</v>
      </c>
      <c r="E63" s="28">
        <f>(D63*100)/C63</f>
        <v>0</v>
      </c>
      <c r="F63" s="26">
        <v>0.8225</v>
      </c>
      <c r="G63" s="24">
        <v>0</v>
      </c>
      <c r="H63" s="24">
        <v>0</v>
      </c>
      <c r="I63" s="7">
        <f>FLOOR(G63,0.00001)*D63</f>
        <v>0</v>
      </c>
    </row>
    <row r="64" spans="1:9" ht="13.5">
      <c r="A64" s="5"/>
      <c r="B64" s="21"/>
      <c r="C64" s="6" t="s">
        <v>19</v>
      </c>
      <c r="D64" s="29"/>
      <c r="E64" s="25"/>
      <c r="F64" s="26"/>
      <c r="G64" s="27"/>
      <c r="H64" s="24"/>
      <c r="I64" s="7"/>
    </row>
    <row r="65" spans="1:9" ht="13.5">
      <c r="A65" s="5"/>
      <c r="B65" s="21"/>
      <c r="C65" s="6"/>
      <c r="D65" s="29"/>
      <c r="E65" s="25"/>
      <c r="F65" s="26"/>
      <c r="G65" s="27"/>
      <c r="H65" s="24"/>
      <c r="I65" s="7"/>
    </row>
    <row r="66" spans="1:9" ht="13.5">
      <c r="A66" s="5">
        <v>17</v>
      </c>
      <c r="B66" s="21" t="s">
        <v>44</v>
      </c>
      <c r="C66" s="29">
        <v>257922.9</v>
      </c>
      <c r="D66" s="18">
        <f>SUM(D67:D67)</f>
        <v>0</v>
      </c>
      <c r="E66" s="28">
        <f>(D66*100)/C66</f>
        <v>0</v>
      </c>
      <c r="F66" s="26">
        <v>0.8225</v>
      </c>
      <c r="G66" s="24">
        <v>0</v>
      </c>
      <c r="H66" s="24">
        <v>0</v>
      </c>
      <c r="I66" s="7">
        <f>FLOOR(G66,0.00001)*D66</f>
        <v>0</v>
      </c>
    </row>
    <row r="67" spans="1:9" ht="13.5">
      <c r="A67" s="5"/>
      <c r="B67" s="21"/>
      <c r="C67" s="6" t="s">
        <v>19</v>
      </c>
      <c r="D67" s="29"/>
      <c r="E67" s="25"/>
      <c r="F67" s="26"/>
      <c r="G67" s="27"/>
      <c r="H67" s="24"/>
      <c r="I67" s="7"/>
    </row>
    <row r="68" spans="1:9" ht="13.5">
      <c r="A68" s="5"/>
      <c r="B68" s="21"/>
      <c r="C68" s="6"/>
      <c r="D68" s="29"/>
      <c r="E68" s="25"/>
      <c r="F68" s="26"/>
      <c r="G68" s="27"/>
      <c r="H68" s="24"/>
      <c r="I68" s="7"/>
    </row>
    <row r="69" spans="1:9" ht="13.5">
      <c r="A69" s="5">
        <v>18</v>
      </c>
      <c r="B69" s="21" t="s">
        <v>25</v>
      </c>
      <c r="C69" s="29">
        <v>1916000</v>
      </c>
      <c r="D69" s="33">
        <f>SUM(D70:D70)</f>
        <v>0</v>
      </c>
      <c r="E69" s="28">
        <f>(D69*100)/C69</f>
        <v>0</v>
      </c>
      <c r="F69" s="26">
        <v>0.8225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6" t="s">
        <v>19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6"/>
      <c r="D71" s="29"/>
      <c r="E71" s="25"/>
      <c r="F71" s="26"/>
      <c r="G71" s="27"/>
      <c r="H71" s="24"/>
      <c r="I71" s="7"/>
    </row>
    <row r="72" spans="1:9" ht="13.5">
      <c r="A72" s="5">
        <v>19</v>
      </c>
      <c r="B72" s="21" t="s">
        <v>25</v>
      </c>
      <c r="C72" s="29">
        <v>854541.8</v>
      </c>
      <c r="D72" s="18">
        <f>SUM(D73:D73)</f>
        <v>0</v>
      </c>
      <c r="E72" s="28">
        <f>(D72*100)/C72</f>
        <v>0</v>
      </c>
      <c r="F72" s="26">
        <v>0.8225</v>
      </c>
      <c r="G72" s="24">
        <v>0</v>
      </c>
      <c r="H72" s="24">
        <v>0</v>
      </c>
      <c r="I72" s="7">
        <f>FLOOR(G72,0.00001)*D72</f>
        <v>0</v>
      </c>
    </row>
    <row r="73" spans="1:9" ht="13.5">
      <c r="A73" s="5"/>
      <c r="B73" s="21"/>
      <c r="C73" s="6" t="s">
        <v>19</v>
      </c>
      <c r="D73" s="29"/>
      <c r="E73" s="25"/>
      <c r="F73" s="26"/>
      <c r="G73" s="27"/>
      <c r="H73" s="24"/>
      <c r="I73" s="7"/>
    </row>
    <row r="74" spans="1:9" ht="13.5">
      <c r="A74" s="5"/>
      <c r="B74" s="21"/>
      <c r="C74" s="6"/>
      <c r="D74" s="29"/>
      <c r="E74" s="25"/>
      <c r="F74" s="26"/>
      <c r="G74" s="27"/>
      <c r="H74" s="24"/>
      <c r="I74" s="7"/>
    </row>
    <row r="75" spans="1:9" ht="13.5">
      <c r="A75" s="5">
        <v>20</v>
      </c>
      <c r="B75" s="21" t="s">
        <v>45</v>
      </c>
      <c r="C75" s="29">
        <v>1791165.7</v>
      </c>
      <c r="D75" s="18">
        <f>SUM(D76:D76)</f>
        <v>0</v>
      </c>
      <c r="E75" s="28">
        <f>(D75*100)/C75</f>
        <v>0</v>
      </c>
      <c r="F75" s="26">
        <v>0.8225</v>
      </c>
      <c r="G75" s="24">
        <v>0</v>
      </c>
      <c r="H75" s="24">
        <v>0</v>
      </c>
      <c r="I75" s="7">
        <f>FLOOR(G75,0.00001)*D75</f>
        <v>0</v>
      </c>
    </row>
    <row r="76" spans="1:9" ht="13.5">
      <c r="A76" s="5"/>
      <c r="B76" s="21"/>
      <c r="C76" s="6" t="s">
        <v>19</v>
      </c>
      <c r="D76" s="29"/>
      <c r="E76" s="25"/>
      <c r="F76" s="26"/>
      <c r="G76" s="27"/>
      <c r="H76" s="24"/>
      <c r="I76" s="7"/>
    </row>
    <row r="77" spans="1:9" ht="13.5">
      <c r="A77" s="5"/>
      <c r="B77" s="21"/>
      <c r="C77" s="6"/>
      <c r="D77" s="29"/>
      <c r="E77" s="25"/>
      <c r="F77" s="26"/>
      <c r="G77" s="27"/>
      <c r="H77" s="24"/>
      <c r="I77" s="7"/>
    </row>
    <row r="78" spans="1:9" ht="13.5">
      <c r="A78" s="5">
        <v>21</v>
      </c>
      <c r="B78" s="21" t="s">
        <v>46</v>
      </c>
      <c r="C78" s="29">
        <v>806503.8</v>
      </c>
      <c r="D78" s="18">
        <f>SUM(D79:D79)</f>
        <v>0</v>
      </c>
      <c r="E78" s="28">
        <f>(D78*100)/C78</f>
        <v>0</v>
      </c>
      <c r="F78" s="26">
        <v>0.8225</v>
      </c>
      <c r="G78" s="24">
        <v>0</v>
      </c>
      <c r="H78" s="24">
        <v>0</v>
      </c>
      <c r="I78" s="7">
        <f>FLOOR(G78,0.00001)*D78</f>
        <v>0</v>
      </c>
    </row>
    <row r="79" spans="1:9" ht="13.5">
      <c r="A79" s="5"/>
      <c r="B79" s="21"/>
      <c r="C79" s="6" t="s">
        <v>19</v>
      </c>
      <c r="D79" s="29"/>
      <c r="E79" s="25"/>
      <c r="F79" s="26"/>
      <c r="G79" s="27"/>
      <c r="H79" s="24"/>
      <c r="I79" s="7"/>
    </row>
    <row r="80" spans="1:9" ht="13.5">
      <c r="A80" s="5"/>
      <c r="B80" s="21"/>
      <c r="C80" s="6"/>
      <c r="D80" s="29"/>
      <c r="E80" s="25"/>
      <c r="F80" s="26"/>
      <c r="G80" s="27"/>
      <c r="H80" s="24"/>
      <c r="I80" s="7"/>
    </row>
    <row r="81" spans="1:9" ht="13.5">
      <c r="A81" s="5">
        <v>22</v>
      </c>
      <c r="B81" s="21" t="s">
        <v>47</v>
      </c>
      <c r="C81" s="29">
        <v>1565000</v>
      </c>
      <c r="D81" s="18">
        <f>SUM(D82:D82)</f>
        <v>0</v>
      </c>
      <c r="E81" s="28">
        <f>(D81*100)/C81</f>
        <v>0</v>
      </c>
      <c r="F81" s="26">
        <v>0.8225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6" t="s">
        <v>19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6"/>
      <c r="D83" s="29"/>
      <c r="E83" s="25"/>
      <c r="F83" s="26"/>
      <c r="G83" s="27"/>
      <c r="H83" s="24"/>
      <c r="I83" s="7"/>
    </row>
    <row r="84" spans="1:9" ht="13.5">
      <c r="A84" s="11"/>
      <c r="B84" s="14" t="s">
        <v>14</v>
      </c>
      <c r="C84" s="30">
        <f>SUM(C45:C83)</f>
        <v>9292888.399999999</v>
      </c>
      <c r="D84" s="34">
        <f>SUM(D45,D48,D51,D54,D57,D60,D63,D66,D69,D72,D75,D78,D81)</f>
        <v>0</v>
      </c>
      <c r="E84" s="22">
        <f>(D84*100)/C84</f>
        <v>0</v>
      </c>
      <c r="F84" s="17"/>
      <c r="G84" s="17"/>
      <c r="H84" s="12"/>
      <c r="I84" s="23">
        <f>SUM(I45:I83)</f>
        <v>0</v>
      </c>
    </row>
    <row r="85" ht="12.75">
      <c r="C85" s="13"/>
    </row>
    <row r="86" spans="1:9" ht="13.5">
      <c r="A86" s="38" t="s">
        <v>32</v>
      </c>
      <c r="B86" s="39"/>
      <c r="C86" s="39"/>
      <c r="D86" s="39"/>
      <c r="E86" s="39"/>
      <c r="F86" s="39"/>
      <c r="G86" s="39"/>
      <c r="H86" s="39"/>
      <c r="I86" s="40"/>
    </row>
    <row r="87" spans="1:9" ht="13.5">
      <c r="A87" s="9"/>
      <c r="B87" s="9"/>
      <c r="C87" s="9"/>
      <c r="D87" s="9"/>
      <c r="E87" s="9"/>
      <c r="F87" s="9"/>
      <c r="G87" s="9"/>
      <c r="H87" s="9"/>
      <c r="I87" s="10"/>
    </row>
    <row r="88" spans="1:9" ht="13.5">
      <c r="A88" s="5">
        <v>23</v>
      </c>
      <c r="B88" s="21" t="s">
        <v>33</v>
      </c>
      <c r="C88" s="29">
        <v>353398</v>
      </c>
      <c r="D88" s="33">
        <f>SUM(D89:D90)</f>
        <v>0</v>
      </c>
      <c r="E88" s="28">
        <f>(D88*100)/C88</f>
        <v>0</v>
      </c>
      <c r="F88" s="26">
        <v>0.8225</v>
      </c>
      <c r="G88" s="24">
        <v>0</v>
      </c>
      <c r="H88" s="24">
        <v>0</v>
      </c>
      <c r="I88" s="7">
        <f>FLOOR(G88,0.00001)*D88</f>
        <v>0</v>
      </c>
    </row>
    <row r="89" spans="1:9" ht="13.5">
      <c r="A89" s="5"/>
      <c r="B89" s="21"/>
      <c r="C89" s="6" t="s">
        <v>19</v>
      </c>
      <c r="D89" s="29"/>
      <c r="E89" s="25"/>
      <c r="F89" s="26"/>
      <c r="G89" s="27"/>
      <c r="H89" s="24"/>
      <c r="I89" s="7"/>
    </row>
    <row r="90" spans="1:9" ht="13.5">
      <c r="A90" s="5"/>
      <c r="B90" s="21"/>
      <c r="C90" s="6"/>
      <c r="D90" s="18"/>
      <c r="E90" s="25"/>
      <c r="F90" s="26"/>
      <c r="G90" s="27"/>
      <c r="H90" s="24"/>
      <c r="I90" s="7"/>
    </row>
    <row r="91" spans="1:9" ht="13.5">
      <c r="A91" s="11"/>
      <c r="B91" s="14" t="s">
        <v>14</v>
      </c>
      <c r="C91" s="30">
        <f>SUM(C88:C90)</f>
        <v>353398</v>
      </c>
      <c r="D91" s="34">
        <f>SUM(D88)</f>
        <v>0</v>
      </c>
      <c r="E91" s="22">
        <f>(D91*100)/C91</f>
        <v>0</v>
      </c>
      <c r="F91" s="17"/>
      <c r="G91" s="17"/>
      <c r="H91" s="12"/>
      <c r="I91" s="23">
        <f>SUM(I88:I90)</f>
        <v>0</v>
      </c>
    </row>
    <row r="92" ht="12.75">
      <c r="C92" s="13"/>
    </row>
    <row r="93" spans="1:9" ht="13.5">
      <c r="A93" s="38" t="s">
        <v>26</v>
      </c>
      <c r="B93" s="39"/>
      <c r="C93" s="39"/>
      <c r="D93" s="39"/>
      <c r="E93" s="39"/>
      <c r="F93" s="39"/>
      <c r="G93" s="39"/>
      <c r="H93" s="39"/>
      <c r="I93" s="40"/>
    </row>
    <row r="94" spans="1:9" ht="13.5">
      <c r="A94" s="9"/>
      <c r="B94" s="9"/>
      <c r="C94" s="9"/>
      <c r="D94" s="9"/>
      <c r="E94" s="9"/>
      <c r="F94" s="9"/>
      <c r="G94" s="9"/>
      <c r="H94" s="9"/>
      <c r="I94" s="10"/>
    </row>
    <row r="95" spans="1:9" ht="13.5">
      <c r="A95" s="5">
        <v>24</v>
      </c>
      <c r="B95" s="21" t="s">
        <v>48</v>
      </c>
      <c r="C95" s="29">
        <v>681066.7</v>
      </c>
      <c r="D95" s="18">
        <f>SUM(D96:D96)</f>
        <v>0</v>
      </c>
      <c r="E95" s="28">
        <f>(D95*100)/C95</f>
        <v>0</v>
      </c>
      <c r="F95" s="26">
        <v>0.8225</v>
      </c>
      <c r="G95" s="24">
        <v>0</v>
      </c>
      <c r="H95" s="24">
        <v>0</v>
      </c>
      <c r="I95" s="7">
        <f>FLOOR(G95,0.00001)*D95</f>
        <v>0</v>
      </c>
    </row>
    <row r="96" spans="1:9" ht="13.5">
      <c r="A96" s="5"/>
      <c r="B96" s="21"/>
      <c r="C96" s="6" t="s">
        <v>19</v>
      </c>
      <c r="D96" s="29"/>
      <c r="E96" s="25"/>
      <c r="F96" s="26"/>
      <c r="G96" s="27"/>
      <c r="H96" s="24"/>
      <c r="I96" s="7"/>
    </row>
    <row r="97" spans="1:9" ht="13.5">
      <c r="A97" s="5"/>
      <c r="B97" s="21"/>
      <c r="C97" s="6"/>
      <c r="D97" s="18"/>
      <c r="E97" s="25"/>
      <c r="F97" s="26"/>
      <c r="G97" s="27"/>
      <c r="H97" s="24"/>
      <c r="I97" s="7"/>
    </row>
    <row r="98" spans="1:9" ht="13.5">
      <c r="A98" s="5">
        <v>25</v>
      </c>
      <c r="B98" s="21" t="s">
        <v>27</v>
      </c>
      <c r="C98" s="29">
        <v>142441.8</v>
      </c>
      <c r="D98" s="18">
        <f>SUM(D99:D99)</f>
        <v>0</v>
      </c>
      <c r="E98" s="28">
        <f>(D98*100)/C98</f>
        <v>0</v>
      </c>
      <c r="F98" s="26">
        <v>0.8225</v>
      </c>
      <c r="G98" s="24">
        <v>0</v>
      </c>
      <c r="H98" s="24">
        <v>0</v>
      </c>
      <c r="I98" s="7">
        <f>FLOOR(G98,0.00001)*D98</f>
        <v>0</v>
      </c>
    </row>
    <row r="99" spans="1:9" ht="13.5">
      <c r="A99" s="31"/>
      <c r="B99" s="21"/>
      <c r="C99" s="6" t="s">
        <v>19</v>
      </c>
      <c r="D99" s="29"/>
      <c r="E99" s="25"/>
      <c r="F99" s="26"/>
      <c r="G99" s="27"/>
      <c r="H99" s="24"/>
      <c r="I99" s="7"/>
    </row>
    <row r="100" spans="1:9" ht="13.5">
      <c r="A100" s="5"/>
      <c r="B100" s="21"/>
      <c r="C100" s="6"/>
      <c r="D100" s="18"/>
      <c r="E100" s="25"/>
      <c r="F100" s="26"/>
      <c r="G100" s="27"/>
      <c r="H100" s="24"/>
      <c r="I100" s="7"/>
    </row>
    <row r="101" spans="1:9" ht="13.5">
      <c r="A101" s="5">
        <v>26</v>
      </c>
      <c r="B101" s="21" t="s">
        <v>28</v>
      </c>
      <c r="C101" s="29">
        <v>130000</v>
      </c>
      <c r="D101" s="18">
        <f>SUM(D102:D102)</f>
        <v>0</v>
      </c>
      <c r="E101" s="28">
        <f>(D101*100)/C101</f>
        <v>0</v>
      </c>
      <c r="F101" s="26">
        <v>0.8225</v>
      </c>
      <c r="G101" s="24">
        <v>0</v>
      </c>
      <c r="H101" s="24">
        <v>0</v>
      </c>
      <c r="I101" s="7">
        <f>FLOOR(G101,0.00001)*D101</f>
        <v>0</v>
      </c>
    </row>
    <row r="102" spans="1:9" ht="13.5">
      <c r="A102" s="5"/>
      <c r="B102" s="21"/>
      <c r="C102" s="6" t="s">
        <v>19</v>
      </c>
      <c r="D102" s="29"/>
      <c r="E102" s="25"/>
      <c r="F102" s="26"/>
      <c r="G102" s="27"/>
      <c r="H102" s="24"/>
      <c r="I102" s="7"/>
    </row>
    <row r="103" spans="1:9" ht="13.5">
      <c r="A103" s="5"/>
      <c r="B103" s="21"/>
      <c r="C103" s="6"/>
      <c r="D103" s="18"/>
      <c r="E103" s="25"/>
      <c r="F103" s="26"/>
      <c r="G103" s="27"/>
      <c r="H103" s="24"/>
      <c r="I103" s="7"/>
    </row>
    <row r="104" spans="1:9" ht="13.5">
      <c r="A104" s="5">
        <v>27</v>
      </c>
      <c r="B104" s="21" t="s">
        <v>49</v>
      </c>
      <c r="C104" s="29">
        <v>125609</v>
      </c>
      <c r="D104" s="18">
        <f>SUM(D105:D105)</f>
        <v>0</v>
      </c>
      <c r="E104" s="28">
        <f>(D104*100)/C104</f>
        <v>0</v>
      </c>
      <c r="F104" s="26">
        <v>0.8225</v>
      </c>
      <c r="G104" s="24">
        <v>0</v>
      </c>
      <c r="H104" s="24">
        <v>0</v>
      </c>
      <c r="I104" s="7">
        <f>FLOOR(G104,0.00001)*D104</f>
        <v>0</v>
      </c>
    </row>
    <row r="105" spans="1:9" ht="13.5">
      <c r="A105" s="5"/>
      <c r="B105" s="21"/>
      <c r="C105" s="6" t="s">
        <v>19</v>
      </c>
      <c r="D105" s="29"/>
      <c r="E105" s="25"/>
      <c r="F105" s="26"/>
      <c r="G105" s="27"/>
      <c r="H105" s="24"/>
      <c r="I105" s="7"/>
    </row>
    <row r="106" spans="1:9" ht="13.5">
      <c r="A106" s="5"/>
      <c r="B106" s="21"/>
      <c r="C106" s="32"/>
      <c r="D106" s="29"/>
      <c r="E106" s="25"/>
      <c r="F106" s="26"/>
      <c r="G106" s="27"/>
      <c r="H106" s="24"/>
      <c r="I106" s="7"/>
    </row>
    <row r="107" spans="1:9" ht="13.5">
      <c r="A107" s="5">
        <v>28</v>
      </c>
      <c r="B107" s="21" t="s">
        <v>50</v>
      </c>
      <c r="C107" s="29">
        <v>695486</v>
      </c>
      <c r="D107" s="18">
        <f>SUM(D108:D108)</f>
        <v>0</v>
      </c>
      <c r="E107" s="28">
        <f>(D107*100)/C107</f>
        <v>0</v>
      </c>
      <c r="F107" s="26">
        <v>0.8225</v>
      </c>
      <c r="G107" s="24">
        <v>0</v>
      </c>
      <c r="H107" s="24">
        <v>0</v>
      </c>
      <c r="I107" s="7">
        <f>FLOOR(G107,0.00001)*D107</f>
        <v>0</v>
      </c>
    </row>
    <row r="108" spans="1:9" ht="13.5">
      <c r="A108" s="5"/>
      <c r="B108" s="21"/>
      <c r="C108" s="6" t="s">
        <v>19</v>
      </c>
      <c r="D108" s="29"/>
      <c r="E108" s="25"/>
      <c r="F108" s="26"/>
      <c r="G108" s="27"/>
      <c r="H108" s="24"/>
      <c r="I108" s="7"/>
    </row>
    <row r="109" spans="1:9" ht="13.5">
      <c r="A109" s="5"/>
      <c r="B109" s="21"/>
      <c r="C109" s="32"/>
      <c r="D109" s="29"/>
      <c r="E109" s="25"/>
      <c r="F109" s="26"/>
      <c r="G109" s="27"/>
      <c r="H109" s="24"/>
      <c r="I109" s="7"/>
    </row>
    <row r="110" spans="1:9" ht="13.5">
      <c r="A110" s="5">
        <v>29</v>
      </c>
      <c r="B110" s="21" t="s">
        <v>51</v>
      </c>
      <c r="C110" s="29">
        <v>599853.8</v>
      </c>
      <c r="D110" s="18">
        <f>SUM(D111:D111)</f>
        <v>0</v>
      </c>
      <c r="E110" s="28">
        <f>(D110*100)/C110</f>
        <v>0</v>
      </c>
      <c r="F110" s="26">
        <v>0.8225</v>
      </c>
      <c r="G110" s="24">
        <v>0</v>
      </c>
      <c r="H110" s="24">
        <v>0</v>
      </c>
      <c r="I110" s="7">
        <f>FLOOR(G110,0.00001)*D110</f>
        <v>0</v>
      </c>
    </row>
    <row r="111" spans="1:9" ht="13.5">
      <c r="A111" s="5"/>
      <c r="B111" s="21"/>
      <c r="C111" s="6" t="s">
        <v>19</v>
      </c>
      <c r="D111" s="29"/>
      <c r="E111" s="25"/>
      <c r="F111" s="26"/>
      <c r="G111" s="27"/>
      <c r="H111" s="24"/>
      <c r="I111" s="7"/>
    </row>
    <row r="112" spans="1:9" ht="13.5">
      <c r="A112" s="5"/>
      <c r="B112" s="21"/>
      <c r="C112" s="32"/>
      <c r="D112" s="29"/>
      <c r="E112" s="25"/>
      <c r="F112" s="26"/>
      <c r="G112" s="27"/>
      <c r="H112" s="24"/>
      <c r="I112" s="7"/>
    </row>
    <row r="113" spans="1:9" ht="13.5">
      <c r="A113" s="5">
        <v>30</v>
      </c>
      <c r="B113" s="21" t="s">
        <v>29</v>
      </c>
      <c r="C113" s="29">
        <v>306334.5</v>
      </c>
      <c r="D113" s="18">
        <f>SUM(D114:D114)</f>
        <v>0</v>
      </c>
      <c r="E113" s="28">
        <f>(D113*100)/C113</f>
        <v>0</v>
      </c>
      <c r="F113" s="26">
        <v>0.8225</v>
      </c>
      <c r="G113" s="24">
        <v>0</v>
      </c>
      <c r="H113" s="24">
        <v>0</v>
      </c>
      <c r="I113" s="7">
        <f>FLOOR(G113,0.00001)*D113</f>
        <v>0</v>
      </c>
    </row>
    <row r="114" spans="1:9" ht="13.5">
      <c r="A114" s="5"/>
      <c r="B114" s="21"/>
      <c r="C114" s="6" t="s">
        <v>19</v>
      </c>
      <c r="D114" s="29"/>
      <c r="E114" s="25"/>
      <c r="F114" s="26"/>
      <c r="G114" s="27"/>
      <c r="H114" s="24"/>
      <c r="I114" s="7"/>
    </row>
    <row r="115" spans="1:9" ht="13.5">
      <c r="A115" s="5"/>
      <c r="B115" s="21"/>
      <c r="C115" s="32"/>
      <c r="D115" s="29"/>
      <c r="E115" s="25"/>
      <c r="F115" s="26"/>
      <c r="G115" s="27"/>
      <c r="H115" s="24"/>
      <c r="I115" s="7"/>
    </row>
    <row r="116" spans="1:9" ht="13.5">
      <c r="A116" s="5">
        <v>31</v>
      </c>
      <c r="B116" s="21" t="s">
        <v>30</v>
      </c>
      <c r="C116" s="29">
        <v>198125.8</v>
      </c>
      <c r="D116" s="18">
        <f>SUM(D117:D117)</f>
        <v>0</v>
      </c>
      <c r="E116" s="28">
        <f>(D116*100)/C116</f>
        <v>0</v>
      </c>
      <c r="F116" s="26">
        <v>0.8225</v>
      </c>
      <c r="G116" s="24">
        <v>0</v>
      </c>
      <c r="H116" s="24">
        <v>0</v>
      </c>
      <c r="I116" s="7">
        <f>FLOOR(G116,0.00001)*D116</f>
        <v>0</v>
      </c>
    </row>
    <row r="117" spans="1:9" ht="13.5">
      <c r="A117" s="5"/>
      <c r="B117" s="21"/>
      <c r="C117" s="6" t="s">
        <v>19</v>
      </c>
      <c r="D117" s="29"/>
      <c r="E117" s="25"/>
      <c r="F117" s="26"/>
      <c r="G117" s="27"/>
      <c r="H117" s="24"/>
      <c r="I117" s="7"/>
    </row>
    <row r="118" spans="1:9" ht="13.5">
      <c r="A118" s="5"/>
      <c r="B118" s="21"/>
      <c r="C118" s="32"/>
      <c r="D118" s="29"/>
      <c r="E118" s="25"/>
      <c r="F118" s="26"/>
      <c r="G118" s="27"/>
      <c r="H118" s="24"/>
      <c r="I118" s="7"/>
    </row>
    <row r="119" spans="1:9" ht="13.5">
      <c r="A119" s="5">
        <v>32</v>
      </c>
      <c r="B119" s="21" t="s">
        <v>31</v>
      </c>
      <c r="C119" s="29">
        <v>846338.4</v>
      </c>
      <c r="D119" s="18">
        <f>SUM(D120:D120)</f>
        <v>0</v>
      </c>
      <c r="E119" s="28">
        <f>(D119*100)/C119</f>
        <v>0</v>
      </c>
      <c r="F119" s="26">
        <v>0.8225</v>
      </c>
      <c r="G119" s="24">
        <v>0</v>
      </c>
      <c r="H119" s="24">
        <v>0</v>
      </c>
      <c r="I119" s="7">
        <f>FLOOR(G119,0.00001)*D119</f>
        <v>0</v>
      </c>
    </row>
    <row r="120" spans="1:9" ht="13.5">
      <c r="A120" s="5"/>
      <c r="B120" s="21"/>
      <c r="C120" s="6" t="s">
        <v>19</v>
      </c>
      <c r="D120" s="29"/>
      <c r="E120" s="25"/>
      <c r="F120" s="26"/>
      <c r="G120" s="27"/>
      <c r="H120" s="24"/>
      <c r="I120" s="7"/>
    </row>
    <row r="121" spans="1:9" ht="13.5">
      <c r="A121" s="5"/>
      <c r="B121" s="21"/>
      <c r="C121" s="32"/>
      <c r="D121" s="29"/>
      <c r="E121" s="25"/>
      <c r="F121" s="26"/>
      <c r="G121" s="27"/>
      <c r="H121" s="24"/>
      <c r="I121" s="7"/>
    </row>
    <row r="122" spans="1:9" ht="13.5">
      <c r="A122" s="11"/>
      <c r="B122" s="14" t="s">
        <v>14</v>
      </c>
      <c r="C122" s="30">
        <f>SUM(C95:C121)</f>
        <v>3725255.9999999995</v>
      </c>
      <c r="D122" s="34">
        <f>SUM(D95,D98,D101,D104,D107,D110,D113,D116,D119)</f>
        <v>0</v>
      </c>
      <c r="E122" s="22">
        <f>(D122*100)/C122</f>
        <v>0</v>
      </c>
      <c r="F122" s="17"/>
      <c r="G122" s="17"/>
      <c r="H122" s="12"/>
      <c r="I122" s="23">
        <f>SUM(I95:I121)</f>
        <v>0</v>
      </c>
    </row>
    <row r="123" ht="12.75">
      <c r="C123" s="13"/>
    </row>
    <row r="124" spans="1:9" ht="13.5">
      <c r="A124" s="15"/>
      <c r="B124" s="14" t="s">
        <v>12</v>
      </c>
      <c r="C124" s="30">
        <f>SUM(C28,C41,C84,C91,C122)</f>
        <v>15980919.399999999</v>
      </c>
      <c r="D124" s="30">
        <f>SUM(D28,D41,D84,D91,D122)</f>
        <v>0</v>
      </c>
      <c r="E124" s="22">
        <f>(D124*100)/C124</f>
        <v>0</v>
      </c>
      <c r="F124" s="16"/>
      <c r="G124" s="16"/>
      <c r="H124" s="16"/>
      <c r="I124" s="35">
        <f>SUM(I28,I41,I84,I91,I122)</f>
        <v>0</v>
      </c>
    </row>
  </sheetData>
  <sheetProtection/>
  <mergeCells count="6">
    <mergeCell ref="A2:I2"/>
    <mergeCell ref="A8:I8"/>
    <mergeCell ref="A43:I43"/>
    <mergeCell ref="A93:I93"/>
    <mergeCell ref="A86:I86"/>
    <mergeCell ref="A30:I3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2010-10-05T14:17:26Z</cp:lastPrinted>
  <dcterms:created xsi:type="dcterms:W3CDTF">2005-05-09T20:19:33Z</dcterms:created>
  <dcterms:modified xsi:type="dcterms:W3CDTF">2010-12-01T18:13:15Z</dcterms:modified>
  <cp:category/>
  <cp:version/>
  <cp:contentType/>
  <cp:contentStatus/>
</cp:coreProperties>
</file>