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58 TRIGO PEP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<sst xmlns="http://schemas.openxmlformats.org/spreadsheetml/2006/main" count="41" uniqueCount="28">
  <si>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</si>
  <si>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</si>
  <si>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</si>
  <si>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</si>
  <si>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</si>
  <si>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</si>
  <si>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</si>
  <si>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</si>
  <si>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</si>
  <si>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</si>
  <si>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</si>
  <si>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</si>
  <si>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</si>
  <si>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</si>
  <si>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</si>
  <si>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</si>
  <si>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</si>
  <si>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</si>
  <si>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RS</t>
  </si>
  <si>
    <t>BBM RS</t>
  </si>
  <si>
    <t>PEP</t>
  </si>
  <si>
    <t>PR</t>
  </si>
  <si>
    <t>SC</t>
  </si>
  <si>
    <t>BCMM</t>
  </si>
  <si>
    <t>BBSB</t>
  </si>
  <si>
    <t>BCML</t>
  </si>
  <si>
    <t xml:space="preserve">  AVISO DE LEILÃO DE PRÊMIO PARA O ESCOAMENTO DE TRIGO EM GRÃOS – PEP Nº 358/10 - 09/12/2010</t>
  </si>
  <si>
    <t>BCSP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</si>
</sst>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  <numFmt numFmtId="180" formatCode="0.0000%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10" fontId="1" fillId="0" borderId="0" xfId="51" applyNumberFormat="1" applyFont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334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8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6.28125" style="0" customWidth="1"/>
    <col min="2" max="3" width="18.7109375" style="0" customWidth="1"/>
    <col min="4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1.7109375" style="0" customWidth="1"/>
    <col min="9" max="9" width="12.7109375" style="0" customWidth="1"/>
    <col min="10" max="10" width="21.7109375" style="0" customWidth="1"/>
  </cols>
  <sheetData>
    <row r="1" ht="62.25" customHeight="1"/>
    <row r="2" spans="1:10" ht="49.5" customHeight="1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9" t="s">
        <v>20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21</v>
      </c>
      <c r="C10" s="6">
        <v>135000000</v>
      </c>
      <c r="D10" s="19">
        <f>SUM(D11:D15)</f>
        <v>135000000</v>
      </c>
      <c r="E10" s="21">
        <f>(D10*100)/C10</f>
        <v>100</v>
      </c>
      <c r="F10" s="26">
        <v>0.074</v>
      </c>
      <c r="G10" s="20">
        <v>1</v>
      </c>
      <c r="H10" s="28">
        <v>0.83</v>
      </c>
      <c r="I10" s="7">
        <f>(H10*100)/G10-100</f>
        <v>-17</v>
      </c>
      <c r="J10" s="7">
        <f>D10*((ROUND(F10*H10,4)))</f>
        <v>8289000</v>
      </c>
    </row>
    <row r="11" spans="1:10" ht="13.5">
      <c r="A11" s="5"/>
      <c r="B11" s="17"/>
      <c r="C11" s="27" t="s">
        <v>27</v>
      </c>
      <c r="D11" s="19">
        <v>10000000</v>
      </c>
      <c r="E11" s="21"/>
      <c r="F11" s="26"/>
      <c r="G11" s="20"/>
      <c r="H11" s="28"/>
      <c r="I11" s="7"/>
      <c r="J11" s="7"/>
    </row>
    <row r="12" spans="1:10" ht="13.5">
      <c r="A12" s="5"/>
      <c r="B12" s="17"/>
      <c r="C12" s="27" t="s">
        <v>23</v>
      </c>
      <c r="D12" s="19">
        <v>110500000</v>
      </c>
      <c r="E12" s="21"/>
      <c r="F12" s="26"/>
      <c r="G12" s="20"/>
      <c r="H12" s="28"/>
      <c r="I12" s="7"/>
      <c r="J12" s="7"/>
    </row>
    <row r="13" spans="1:10" ht="13.5">
      <c r="A13" s="5"/>
      <c r="B13" s="17"/>
      <c r="C13" s="27" t="s">
        <v>24</v>
      </c>
      <c r="D13" s="19">
        <v>7500000</v>
      </c>
      <c r="E13" s="21"/>
      <c r="F13" s="26"/>
      <c r="G13" s="20"/>
      <c r="H13" s="28"/>
      <c r="I13" s="7"/>
      <c r="J13" s="7"/>
    </row>
    <row r="14" spans="1:10" ht="13.5">
      <c r="A14" s="5"/>
      <c r="B14" s="17"/>
      <c r="C14" s="27" t="s">
        <v>25</v>
      </c>
      <c r="D14" s="19">
        <v>7000000</v>
      </c>
      <c r="E14" s="21"/>
      <c r="F14" s="26"/>
      <c r="G14" s="20"/>
      <c r="H14" s="28"/>
      <c r="I14" s="7"/>
      <c r="J14" s="7"/>
    </row>
    <row r="15" spans="1:10" ht="13.5">
      <c r="A15" s="5"/>
      <c r="B15" s="17"/>
      <c r="C15" s="27"/>
      <c r="D15" s="19"/>
      <c r="E15" s="21"/>
      <c r="F15" s="26"/>
      <c r="G15" s="20"/>
      <c r="H15" s="20"/>
      <c r="I15" s="7"/>
      <c r="J15" s="7"/>
    </row>
    <row r="16" spans="1:10" ht="13.5">
      <c r="A16" s="5">
        <v>2</v>
      </c>
      <c r="B16" s="17" t="s">
        <v>21</v>
      </c>
      <c r="C16" s="6">
        <v>55000000</v>
      </c>
      <c r="D16" s="19">
        <f>SUM(D17:D17)</f>
        <v>25000000</v>
      </c>
      <c r="E16" s="21">
        <f>(D16*100)/C16</f>
        <v>45.45454545454545</v>
      </c>
      <c r="F16" s="26">
        <v>0.051</v>
      </c>
      <c r="G16" s="20">
        <v>1</v>
      </c>
      <c r="H16" s="28">
        <v>1</v>
      </c>
      <c r="I16" s="7">
        <f>(H16*100)/G16-100</f>
        <v>0</v>
      </c>
      <c r="J16" s="7">
        <f>D16*((ROUND(F16*H16,3)))</f>
        <v>1275000</v>
      </c>
    </row>
    <row r="17" spans="1:10" ht="13.5">
      <c r="A17" s="5"/>
      <c r="B17" s="17"/>
      <c r="C17" s="27" t="s">
        <v>27</v>
      </c>
      <c r="D17" s="19">
        <v>25000000</v>
      </c>
      <c r="E17" s="21"/>
      <c r="F17" s="26"/>
      <c r="G17" s="20"/>
      <c r="H17" s="20"/>
      <c r="I17" s="7"/>
      <c r="J17" s="7"/>
    </row>
    <row r="18" spans="1:10" ht="13.5">
      <c r="A18" s="5"/>
      <c r="B18" s="17"/>
      <c r="C18" s="27"/>
      <c r="D18" s="19"/>
      <c r="E18" s="21"/>
      <c r="F18" s="26"/>
      <c r="G18" s="20"/>
      <c r="H18" s="20"/>
      <c r="I18" s="7"/>
      <c r="J18" s="7"/>
    </row>
    <row r="19" spans="1:10" ht="13.5">
      <c r="A19" s="5">
        <v>3</v>
      </c>
      <c r="B19" s="17" t="s">
        <v>18</v>
      </c>
      <c r="C19" s="6">
        <v>250000000</v>
      </c>
      <c r="D19" s="19">
        <f>SUM(D20:D22)</f>
        <v>250000000</v>
      </c>
      <c r="E19" s="21">
        <f>(D19*100)/C19</f>
        <v>100</v>
      </c>
      <c r="F19" s="26">
        <v>0.087</v>
      </c>
      <c r="G19" s="20">
        <v>1</v>
      </c>
      <c r="H19" s="28">
        <v>0.57</v>
      </c>
      <c r="I19" s="7">
        <f>(H19*100)/G19-100</f>
        <v>-43.00000000000001</v>
      </c>
      <c r="J19" s="7">
        <f>D19*((ROUND(F19*H19,5)))</f>
        <v>12397500</v>
      </c>
    </row>
    <row r="20" spans="1:10" ht="13.5">
      <c r="A20" s="5"/>
      <c r="B20" s="17"/>
      <c r="C20" s="27" t="s">
        <v>24</v>
      </c>
      <c r="D20" s="19">
        <v>40000000</v>
      </c>
      <c r="E20" s="21"/>
      <c r="F20" s="26"/>
      <c r="G20" s="20"/>
      <c r="H20" s="20"/>
      <c r="I20" s="7"/>
      <c r="J20" s="7"/>
    </row>
    <row r="21" spans="1:10" ht="13.5">
      <c r="A21" s="5"/>
      <c r="B21" s="17"/>
      <c r="C21" s="27" t="s">
        <v>25</v>
      </c>
      <c r="D21" s="19">
        <v>10000000</v>
      </c>
      <c r="E21" s="21"/>
      <c r="F21" s="26"/>
      <c r="G21" s="20"/>
      <c r="H21" s="20"/>
      <c r="I21" s="7"/>
      <c r="J21" s="7"/>
    </row>
    <row r="22" spans="1:10" ht="13.5">
      <c r="A22" s="5"/>
      <c r="B22" s="17"/>
      <c r="C22" s="27" t="s">
        <v>19</v>
      </c>
      <c r="D22" s="19">
        <v>200000000</v>
      </c>
      <c r="E22" s="21"/>
      <c r="F22" s="26"/>
      <c r="G22" s="20"/>
      <c r="H22" s="20"/>
      <c r="I22" s="7"/>
      <c r="J22" s="7"/>
    </row>
    <row r="23" spans="1:10" ht="13.5">
      <c r="A23" s="5"/>
      <c r="B23" s="17"/>
      <c r="C23" s="27"/>
      <c r="D23" s="19"/>
      <c r="E23" s="21"/>
      <c r="F23" s="26"/>
      <c r="G23" s="20"/>
      <c r="H23" s="20"/>
      <c r="I23" s="7"/>
      <c r="J23" s="7"/>
    </row>
    <row r="24" spans="1:10" ht="13.5">
      <c r="A24" s="5">
        <v>4</v>
      </c>
      <c r="B24" s="17" t="s">
        <v>22</v>
      </c>
      <c r="C24" s="6">
        <v>30000000</v>
      </c>
      <c r="D24" s="19">
        <f>SUM(D25:D25)</f>
        <v>5000000</v>
      </c>
      <c r="E24" s="21">
        <f>(D24*100)/C24</f>
        <v>16.666666666666668</v>
      </c>
      <c r="F24" s="26">
        <v>0.087</v>
      </c>
      <c r="G24" s="20">
        <v>1</v>
      </c>
      <c r="H24" s="28">
        <v>1</v>
      </c>
      <c r="I24" s="7">
        <f>(H24*100)/G24-100</f>
        <v>0</v>
      </c>
      <c r="J24" s="7">
        <f>D24*((ROUND(F24*H24,3)))</f>
        <v>434999.99999999994</v>
      </c>
    </row>
    <row r="25" spans="1:10" ht="13.5">
      <c r="A25" s="5"/>
      <c r="B25" s="17"/>
      <c r="C25" s="27" t="s">
        <v>19</v>
      </c>
      <c r="D25" s="19">
        <v>5000000</v>
      </c>
      <c r="E25" s="21"/>
      <c r="F25" s="26"/>
      <c r="G25" s="20"/>
      <c r="H25" s="20"/>
      <c r="I25" s="7"/>
      <c r="J25" s="7"/>
    </row>
    <row r="26" spans="1:10" ht="13.5">
      <c r="A26" s="5"/>
      <c r="B26" s="17"/>
      <c r="C26" s="27"/>
      <c r="D26" s="19"/>
      <c r="E26" s="21"/>
      <c r="F26" s="26"/>
      <c r="G26" s="20"/>
      <c r="H26" s="20"/>
      <c r="I26" s="7"/>
      <c r="J26" s="7"/>
    </row>
    <row r="27" spans="1:10" ht="13.5">
      <c r="A27" s="14"/>
      <c r="B27" s="13" t="s">
        <v>14</v>
      </c>
      <c r="C27" s="16">
        <f>SUM(C10:C26)</f>
        <v>470000000</v>
      </c>
      <c r="D27" s="16">
        <f>SUM(D10,D16,D19,D24)</f>
        <v>415000000</v>
      </c>
      <c r="E27" s="22">
        <f>(D27*100)/C27</f>
        <v>88.29787234042553</v>
      </c>
      <c r="F27" s="11"/>
      <c r="G27" s="15"/>
      <c r="H27" s="15"/>
      <c r="I27" s="15"/>
      <c r="J27" s="25">
        <f>SUM(J10:J24)</f>
        <v>22396500</v>
      </c>
    </row>
    <row r="28" spans="2:3" ht="13.5">
      <c r="B28" s="5"/>
      <c r="C28" s="12"/>
    </row>
    <row r="29" spans="2:3" ht="13.5">
      <c r="B29" s="5"/>
      <c r="C29" s="12"/>
    </row>
    <row r="30" spans="2:3" ht="13.5">
      <c r="B30" s="5"/>
      <c r="C30" s="12"/>
    </row>
    <row r="31" spans="2:3" ht="13.5">
      <c r="B31" s="5"/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Nelson</cp:lastModifiedBy>
  <cp:lastPrinted>2010-12-09T14:51:33Z</cp:lastPrinted>
  <dcterms:created xsi:type="dcterms:W3CDTF">2005-05-09T20:19:33Z</dcterms:created>
  <dcterms:modified xsi:type="dcterms:W3CDTF">2010-12-09T14:51:37Z</dcterms:modified>
  <cp:category/>
  <cp:version/>
  <cp:contentType/>
  <cp:contentStatus/>
</cp:coreProperties>
</file>