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4 MILHO VENDA 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<sst xmlns="http://schemas.openxmlformats.org/spreadsheetml/2006/main" count="48" uniqueCount="36">
  <si>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</si>
  <si>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</si>
  <si>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</si>
  <si>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</si>
  <si>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</si>
  <si>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</si>
  <si>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</si>
  <si>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</si>
  <si>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</si>
  <si>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</si>
  <si>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</si>
  <si>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</si>
  <si>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</si>
  <si>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</si>
  <si>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</si>
  <si>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</si>
  <si>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</si>
  <si>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</si>
  <si>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</si>
  <si>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</si>
  <si>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</si>
  <si>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BBSB</t>
  </si>
  <si>
    <t>BBM GO</t>
  </si>
  <si>
    <t>Castelândia</t>
  </si>
  <si>
    <t>MT</t>
  </si>
  <si>
    <t xml:space="preserve">Sorriso </t>
  </si>
  <si>
    <t>BMCS</t>
  </si>
  <si>
    <t xml:space="preserve">        AVISO DE VENDA DE MILHO EM GRÃOS – Nº 074/11 - 16/03/2011</t>
  </si>
  <si>
    <t>Mineiros</t>
  </si>
  <si>
    <t>BBC</t>
  </si>
  <si>
    <t>BBM UB</t>
  </si>
  <si>
    <t>Ipiranga do Norte</t>
  </si>
  <si>
    <t>Sinop</t>
  </si>
  <si>
    <t>BCMMT</t>
  </si>
  <si>
    <t>BMR</t>
  </si>
  <si>
    <t>Tabaporã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</si>
</sst>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8836760</v>
      </c>
      <c r="D10" s="30">
        <f>SUM(D11:D13)</f>
        <v>8836760</v>
      </c>
      <c r="E10" s="26">
        <f>(D10*100)/C10</f>
        <v>100</v>
      </c>
      <c r="F10" s="24">
        <v>0.4</v>
      </c>
      <c r="G10" s="24">
        <v>0.4263</v>
      </c>
      <c r="H10" s="22">
        <f>(G10*100)/F10-100</f>
        <v>6.575000000000003</v>
      </c>
      <c r="I10" s="6">
        <f>FLOOR(G10,0.00001)*D10</f>
        <v>3767110.788</v>
      </c>
    </row>
    <row r="11" spans="1:9" ht="13.5">
      <c r="A11" s="5"/>
      <c r="B11" s="19"/>
      <c r="C11" s="29" t="s">
        <v>29</v>
      </c>
      <c r="D11" s="27">
        <v>149500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20</v>
      </c>
      <c r="D12" s="27">
        <v>2725000</v>
      </c>
      <c r="E12" s="23"/>
      <c r="F12" s="24"/>
      <c r="G12" s="25"/>
      <c r="H12" s="22"/>
      <c r="I12" s="6"/>
    </row>
    <row r="13" spans="1:9" ht="13.5">
      <c r="A13" s="5"/>
      <c r="B13" s="19"/>
      <c r="C13" s="29" t="s">
        <v>22</v>
      </c>
      <c r="D13" s="27">
        <v>5962260</v>
      </c>
      <c r="E13" s="23"/>
      <c r="F13" s="24"/>
      <c r="G13" s="25"/>
      <c r="H13" s="22"/>
      <c r="I13" s="6"/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5">
        <v>2</v>
      </c>
      <c r="B15" s="19" t="s">
        <v>28</v>
      </c>
      <c r="C15" s="27">
        <v>1574252</v>
      </c>
      <c r="D15" s="30">
        <f>SUM(D16:D18)</f>
        <v>1574252</v>
      </c>
      <c r="E15" s="26">
        <f>(D15*100)/C15</f>
        <v>100</v>
      </c>
      <c r="F15" s="24">
        <v>0.4</v>
      </c>
      <c r="G15" s="24">
        <v>0.417</v>
      </c>
      <c r="H15" s="22">
        <f>(G15*100)/F15-100</f>
        <v>4.249999999999986</v>
      </c>
      <c r="I15" s="6">
        <f>FLOOR(G15,0.00001)*D15</f>
        <v>656463.084</v>
      </c>
    </row>
    <row r="16" spans="1:9" ht="13.5">
      <c r="A16" s="5"/>
      <c r="B16" s="19"/>
      <c r="C16" s="29" t="s">
        <v>20</v>
      </c>
      <c r="D16" s="27">
        <v>900000</v>
      </c>
      <c r="E16" s="23"/>
      <c r="F16" s="24"/>
      <c r="G16" s="25"/>
      <c r="H16" s="22"/>
      <c r="I16" s="6"/>
    </row>
    <row r="17" spans="1:9" ht="13.5">
      <c r="A17" s="5"/>
      <c r="B17" s="19"/>
      <c r="C17" s="29" t="s">
        <v>22</v>
      </c>
      <c r="D17" s="27">
        <v>37500</v>
      </c>
      <c r="E17" s="23"/>
      <c r="F17" s="24"/>
      <c r="G17" s="25"/>
      <c r="H17" s="22"/>
      <c r="I17" s="6"/>
    </row>
    <row r="18" spans="1:9" ht="13.5">
      <c r="A18" s="5"/>
      <c r="B18" s="19"/>
      <c r="C18" s="29" t="s">
        <v>30</v>
      </c>
      <c r="D18" s="27">
        <v>636752</v>
      </c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10"/>
      <c r="B20" s="13" t="s">
        <v>14</v>
      </c>
      <c r="C20" s="28">
        <f>SUM(C10:C19)</f>
        <v>10411012</v>
      </c>
      <c r="D20" s="31">
        <f>SUM(D10,D15)</f>
        <v>10411012</v>
      </c>
      <c r="E20" s="20">
        <f>(D20*100)/C20</f>
        <v>100</v>
      </c>
      <c r="F20" s="16"/>
      <c r="G20" s="16"/>
      <c r="H20" s="11"/>
      <c r="I20" s="21">
        <f>SUM(I10:I19)</f>
        <v>4423573.872</v>
      </c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35" t="s">
        <v>24</v>
      </c>
      <c r="B22" s="36"/>
      <c r="C22" s="36"/>
      <c r="D22" s="36"/>
      <c r="E22" s="36"/>
      <c r="F22" s="36"/>
      <c r="G22" s="36"/>
      <c r="H22" s="36"/>
      <c r="I22" s="37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31</v>
      </c>
      <c r="C24" s="27">
        <v>3000000</v>
      </c>
      <c r="D24" s="30">
        <f>SUM(D25:D25)</f>
        <v>30000</v>
      </c>
      <c r="E24" s="26">
        <f>(D24*100)/C24</f>
        <v>1</v>
      </c>
      <c r="F24" s="24">
        <v>0.2834</v>
      </c>
      <c r="G24" s="24">
        <v>0.2834</v>
      </c>
      <c r="H24" s="22">
        <f>(G24*100)/F24-100</f>
        <v>0</v>
      </c>
      <c r="I24" s="6">
        <f>FLOOR(G24,0.00001)*D24</f>
        <v>8502.000000000002</v>
      </c>
    </row>
    <row r="25" spans="1:9" ht="13.5">
      <c r="A25" s="5"/>
      <c r="B25" s="19"/>
      <c r="C25" s="29" t="s">
        <v>26</v>
      </c>
      <c r="D25" s="27">
        <v>30000</v>
      </c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4</v>
      </c>
      <c r="B27" s="19" t="s">
        <v>32</v>
      </c>
      <c r="C27" s="27">
        <v>5000000</v>
      </c>
      <c r="D27" s="30">
        <f>SUM(D28:D29)</f>
        <v>5000000</v>
      </c>
      <c r="E27" s="26">
        <f>(D27*100)/C27</f>
        <v>100</v>
      </c>
      <c r="F27" s="24">
        <v>0.2834</v>
      </c>
      <c r="G27" s="24">
        <v>0.3</v>
      </c>
      <c r="H27" s="22">
        <f>(G27*100)/F27-100</f>
        <v>5.857445306986591</v>
      </c>
      <c r="I27" s="6">
        <f>FLOOR(G27,0.00001)*D27</f>
        <v>1500000.0000000002</v>
      </c>
    </row>
    <row r="28" spans="1:9" ht="13.5">
      <c r="A28" s="5"/>
      <c r="B28" s="19"/>
      <c r="C28" s="29" t="s">
        <v>26</v>
      </c>
      <c r="D28" s="30">
        <v>4600000</v>
      </c>
      <c r="E28" s="26"/>
      <c r="F28" s="24"/>
      <c r="G28" s="24"/>
      <c r="H28" s="22"/>
      <c r="I28" s="6"/>
    </row>
    <row r="29" spans="1:9" ht="13.5">
      <c r="A29" s="5"/>
      <c r="B29" s="19"/>
      <c r="C29" s="29" t="s">
        <v>33</v>
      </c>
      <c r="D29" s="30">
        <v>400000</v>
      </c>
      <c r="E29" s="26"/>
      <c r="F29" s="24"/>
      <c r="G29" s="24"/>
      <c r="H29" s="22"/>
      <c r="I29" s="6"/>
    </row>
    <row r="30" spans="1:9" ht="13.5">
      <c r="A30" s="5"/>
      <c r="B30" s="19"/>
      <c r="C30" s="29"/>
      <c r="D30" s="30"/>
      <c r="E30" s="26"/>
      <c r="F30" s="24"/>
      <c r="G30" s="24"/>
      <c r="H30" s="22"/>
      <c r="I30" s="6"/>
    </row>
    <row r="31" spans="1:9" ht="13.5">
      <c r="A31" s="5">
        <v>5</v>
      </c>
      <c r="B31" s="19" t="s">
        <v>25</v>
      </c>
      <c r="C31" s="27">
        <v>8991000</v>
      </c>
      <c r="D31" s="30">
        <f>SUM(D32:D35)</f>
        <v>8538500</v>
      </c>
      <c r="E31" s="26">
        <f>(D31*100)/C31</f>
        <v>94.96718941163385</v>
      </c>
      <c r="F31" s="24">
        <v>0.2834</v>
      </c>
      <c r="G31" s="24">
        <v>0.2905</v>
      </c>
      <c r="H31" s="22">
        <f>(G31*100)/F31-100</f>
        <v>2.5052928722653434</v>
      </c>
      <c r="I31" s="6">
        <f>FLOOR(G31,0.00001)*D31</f>
        <v>2480434.2500000005</v>
      </c>
    </row>
    <row r="32" spans="1:9" ht="13.5">
      <c r="A32" s="5"/>
      <c r="B32" s="19"/>
      <c r="C32" s="29" t="s">
        <v>26</v>
      </c>
      <c r="D32" s="30">
        <v>39000</v>
      </c>
      <c r="E32" s="26"/>
      <c r="F32" s="24"/>
      <c r="G32" s="24"/>
      <c r="H32" s="22"/>
      <c r="I32" s="6"/>
    </row>
    <row r="33" spans="1:9" ht="13.5">
      <c r="A33" s="5"/>
      <c r="B33" s="19"/>
      <c r="C33" s="29" t="s">
        <v>33</v>
      </c>
      <c r="D33" s="30">
        <v>4747500</v>
      </c>
      <c r="E33" s="26"/>
      <c r="F33" s="24"/>
      <c r="G33" s="24"/>
      <c r="H33" s="22"/>
      <c r="I33" s="6"/>
    </row>
    <row r="34" spans="1:9" ht="13.5">
      <c r="A34" s="5"/>
      <c r="B34" s="19"/>
      <c r="C34" s="29" t="s">
        <v>34</v>
      </c>
      <c r="D34" s="30">
        <v>2512000</v>
      </c>
      <c r="E34" s="26"/>
      <c r="F34" s="24"/>
      <c r="G34" s="24"/>
      <c r="H34" s="22"/>
      <c r="I34" s="6"/>
    </row>
    <row r="35" spans="1:9" ht="13.5">
      <c r="A35" s="5"/>
      <c r="B35" s="19"/>
      <c r="C35" s="29" t="s">
        <v>21</v>
      </c>
      <c r="D35" s="30">
        <v>1240000</v>
      </c>
      <c r="E35" s="26"/>
      <c r="F35" s="24"/>
      <c r="G35" s="24"/>
      <c r="H35" s="22"/>
      <c r="I35" s="6"/>
    </row>
    <row r="36" spans="1:9" ht="13.5">
      <c r="A36" s="5"/>
      <c r="B36" s="19"/>
      <c r="C36" s="29"/>
      <c r="D36" s="30"/>
      <c r="E36" s="26"/>
      <c r="F36" s="24"/>
      <c r="G36" s="24"/>
      <c r="H36" s="22"/>
      <c r="I36" s="6"/>
    </row>
    <row r="37" spans="1:9" ht="13.5">
      <c r="A37" s="5">
        <v>6</v>
      </c>
      <c r="B37" s="19" t="s">
        <v>35</v>
      </c>
      <c r="C37" s="27">
        <v>2532826</v>
      </c>
      <c r="D37" s="30">
        <f>SUM(D38:D38)</f>
        <v>600000</v>
      </c>
      <c r="E37" s="26">
        <f>(D37*100)/C37</f>
        <v>23.68895455116143</v>
      </c>
      <c r="F37" s="24">
        <v>0.2834</v>
      </c>
      <c r="G37" s="24">
        <v>0.2834</v>
      </c>
      <c r="H37" s="22">
        <f>(G37*100)/F37-100</f>
        <v>0</v>
      </c>
      <c r="I37" s="6">
        <f>FLOOR(G37,0.00001)*D37</f>
        <v>170040.00000000003</v>
      </c>
    </row>
    <row r="38" spans="1:9" ht="13.5">
      <c r="A38" s="5"/>
      <c r="B38" s="19"/>
      <c r="C38" s="29" t="s">
        <v>26</v>
      </c>
      <c r="D38" s="30">
        <v>600000</v>
      </c>
      <c r="E38" s="26"/>
      <c r="F38" s="24"/>
      <c r="G38" s="24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10"/>
      <c r="B40" s="13" t="s">
        <v>14</v>
      </c>
      <c r="C40" s="28">
        <f>SUM(C24:C39)</f>
        <v>19523826</v>
      </c>
      <c r="D40" s="31">
        <f>SUM(D24,D27,D31,D37)</f>
        <v>14168500</v>
      </c>
      <c r="E40" s="20">
        <f>(D40*100)/C40</f>
        <v>72.57030461140147</v>
      </c>
      <c r="F40" s="16"/>
      <c r="G40" s="16"/>
      <c r="H40" s="11"/>
      <c r="I40" s="21">
        <f>SUM(I24:I39)</f>
        <v>4158976.250000001</v>
      </c>
    </row>
    <row r="41" ht="12.75">
      <c r="C41" s="12"/>
    </row>
    <row r="42" spans="1:9" ht="13.5">
      <c r="A42" s="14"/>
      <c r="B42" s="13" t="s">
        <v>12</v>
      </c>
      <c r="C42" s="28">
        <f>SUM(C20,C40)</f>
        <v>29934838</v>
      </c>
      <c r="D42" s="28">
        <f>SUM(D20,D40)</f>
        <v>24579512</v>
      </c>
      <c r="E42" s="20">
        <f>(D42*100)/C42</f>
        <v>82.11005518052244</v>
      </c>
      <c r="F42" s="15"/>
      <c r="G42" s="15"/>
      <c r="H42" s="15"/>
      <c r="I42" s="32">
        <f>SUM(I20,I40)</f>
        <v>8582550.122000001</v>
      </c>
    </row>
  </sheetData>
  <sheetProtection/>
  <mergeCells count="3">
    <mergeCell ref="A2:I2"/>
    <mergeCell ref="A8:I8"/>
    <mergeCell ref="A22:I2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2011-03-16T19:22:13Z</cp:lastPrinted>
  <dcterms:created xsi:type="dcterms:W3CDTF">2005-05-09T20:19:33Z</dcterms:created>
  <dcterms:modified xsi:type="dcterms:W3CDTF">2011-03-16T19:22:16Z</dcterms:modified>
  <cp:category/>
  <cp:version/>
  <cp:contentType/>
  <cp:contentStatus/>
</cp:coreProperties>
</file>