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8 MILHO VENDA 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<sst xmlns="http://schemas.openxmlformats.org/spreadsheetml/2006/main" count="90" uniqueCount="50">
  <si>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</si>
  <si>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</si>
  <si>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</si>
  <si>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</si>
  <si>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</si>
  <si>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</si>
  <si>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</si>
  <si>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</si>
  <si>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</si>
  <si>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</si>
  <si>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</si>
  <si>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</si>
  <si>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</si>
  <si>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</si>
  <si>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</si>
  <si>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</si>
  <si>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</si>
  <si>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</si>
  <si>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</si>
  <si>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</si>
  <si>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BNM</t>
  </si>
  <si>
    <t>BBSB</t>
  </si>
  <si>
    <t>BBM GO</t>
  </si>
  <si>
    <t>MT</t>
  </si>
  <si>
    <t>RETIRADO</t>
  </si>
  <si>
    <t>Chapadão do Ceu</t>
  </si>
  <si>
    <t>Jataí</t>
  </si>
  <si>
    <t>MS</t>
  </si>
  <si>
    <t>São Gabriel do Oeste</t>
  </si>
  <si>
    <t>Sidrolandia</t>
  </si>
  <si>
    <t>Brasnorte</t>
  </si>
  <si>
    <t>Campos de Julio</t>
  </si>
  <si>
    <t>Ipiranga do Norte</t>
  </si>
  <si>
    <t>Nortelandia</t>
  </si>
  <si>
    <t>Nova Mutum</t>
  </si>
  <si>
    <t>Sorriso</t>
  </si>
  <si>
    <t>Sorriso (Boa Esperança)</t>
  </si>
  <si>
    <t>Tangara da Serra</t>
  </si>
  <si>
    <t>BBM SP</t>
  </si>
  <si>
    <t>BBM UB</t>
  </si>
  <si>
    <t>BBM MS</t>
  </si>
  <si>
    <t>BCMMT</t>
  </si>
  <si>
    <t>BMCS</t>
  </si>
  <si>
    <t>BCMR</t>
  </si>
  <si>
    <t>BCML</t>
  </si>
  <si>
    <t>BBM RS</t>
  </si>
  <si>
    <t xml:space="preserve">        AVISO DE VENDA DE MILHO EM GRÃOS – Nº 078/11 - 23/03/2011</t>
  </si>
  <si>
    <t>Tabaporã</t>
  </si>
  <si>
    <t>CANCELADO</t>
  </si>
  <si>
    <t xml:space="preserve">BCMM 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</si>
</sst>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9"/>
  <sheetViews>
    <sheetView tabSelected="1" workbookViewId="0" topLeftCell="A1">
      <selection activeCell="C96" sqref="C96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46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25</v>
      </c>
      <c r="C10" s="27">
        <v>260821</v>
      </c>
      <c r="D10" s="30">
        <f>SUM(D11:D11)</f>
        <v>90000</v>
      </c>
      <c r="E10" s="26">
        <f>(D10*100)/C10</f>
        <v>34.5064239459246</v>
      </c>
      <c r="F10" s="24">
        <v>0.4</v>
      </c>
      <c r="G10" s="24">
        <v>0.4</v>
      </c>
      <c r="H10" s="22">
        <f>(G10*100)/F10-100</f>
        <v>0</v>
      </c>
      <c r="I10" s="6">
        <f>FLOOR(G10,0.00001)*D10</f>
        <v>36000</v>
      </c>
    </row>
    <row r="11" spans="1:9" ht="13.5">
      <c r="A11" s="5"/>
      <c r="B11" s="19"/>
      <c r="C11" s="29" t="s">
        <v>22</v>
      </c>
      <c r="D11" s="27">
        <v>90000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25</v>
      </c>
      <c r="C13" s="27">
        <v>1462000</v>
      </c>
      <c r="D13" s="30">
        <f>SUM(D14:D14)</f>
        <v>30000</v>
      </c>
      <c r="E13" s="26">
        <f>(D13*100)/C13</f>
        <v>2.0519835841313268</v>
      </c>
      <c r="F13" s="24">
        <v>0.4</v>
      </c>
      <c r="G13" s="24">
        <v>0.4</v>
      </c>
      <c r="H13" s="22">
        <f>(G13*100)/F13-100</f>
        <v>0</v>
      </c>
      <c r="I13" s="6">
        <f>FLOOR(G13,0.00001)*D13</f>
        <v>12000</v>
      </c>
    </row>
    <row r="14" spans="1:9" ht="13.5">
      <c r="A14" s="5"/>
      <c r="B14" s="19"/>
      <c r="C14" s="29" t="s">
        <v>21</v>
      </c>
      <c r="D14" s="27">
        <v>30000</v>
      </c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26</v>
      </c>
      <c r="C16" s="27">
        <v>50700</v>
      </c>
      <c r="D16" s="30">
        <f>SUM(D17:D17)</f>
        <v>50700</v>
      </c>
      <c r="E16" s="26">
        <f>(D16*100)/C16</f>
        <v>100</v>
      </c>
      <c r="F16" s="24">
        <v>0.4</v>
      </c>
      <c r="G16" s="24">
        <v>0.4</v>
      </c>
      <c r="H16" s="22">
        <f>(G16*100)/F16-100</f>
        <v>0</v>
      </c>
      <c r="I16" s="6">
        <f>FLOOR(G16,0.00001)*D16</f>
        <v>20280</v>
      </c>
    </row>
    <row r="17" spans="1:9" ht="13.5">
      <c r="A17" s="5"/>
      <c r="B17" s="19"/>
      <c r="C17" s="29" t="s">
        <v>22</v>
      </c>
      <c r="D17" s="27">
        <v>50700</v>
      </c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10"/>
      <c r="B19" s="13" t="s">
        <v>14</v>
      </c>
      <c r="C19" s="28">
        <f>SUM(C10:C18)</f>
        <v>1773521</v>
      </c>
      <c r="D19" s="31">
        <f>SUM(D10,D13,D16)</f>
        <v>170700</v>
      </c>
      <c r="E19" s="20">
        <f>(D19*100)/C19</f>
        <v>9.624921272429253</v>
      </c>
      <c r="F19" s="16"/>
      <c r="G19" s="16"/>
      <c r="H19" s="11"/>
      <c r="I19" s="21">
        <f>SUM(I10:I18)</f>
        <v>68280</v>
      </c>
    </row>
    <row r="20" spans="1:9" ht="13.5">
      <c r="A20" s="5"/>
      <c r="B20" s="19"/>
      <c r="C20" s="29"/>
      <c r="D20" s="27"/>
      <c r="E20" s="23"/>
      <c r="F20" s="24"/>
      <c r="G20" s="25"/>
      <c r="H20" s="22"/>
      <c r="I20" s="6"/>
    </row>
    <row r="21" spans="1:9" ht="13.5">
      <c r="A21" s="35" t="s">
        <v>27</v>
      </c>
      <c r="B21" s="36"/>
      <c r="C21" s="36"/>
      <c r="D21" s="36"/>
      <c r="E21" s="36"/>
      <c r="F21" s="36"/>
      <c r="G21" s="36"/>
      <c r="H21" s="36"/>
      <c r="I21" s="37"/>
    </row>
    <row r="22" spans="1:9" ht="13.5">
      <c r="A22" s="8"/>
      <c r="B22" s="8"/>
      <c r="C22" s="8"/>
      <c r="D22" s="8"/>
      <c r="E22" s="8"/>
      <c r="F22" s="8"/>
      <c r="G22" s="8"/>
      <c r="H22" s="8"/>
      <c r="I22" s="9"/>
    </row>
    <row r="23" spans="1:9" ht="13.5">
      <c r="A23" s="5">
        <v>4</v>
      </c>
      <c r="B23" s="19" t="s">
        <v>28</v>
      </c>
      <c r="C23" s="27">
        <v>1595000</v>
      </c>
      <c r="D23" s="30">
        <f>SUM(D24:D26)</f>
        <v>670000</v>
      </c>
      <c r="E23" s="26">
        <f>(D23*100)/C23</f>
        <v>42.00626959247649</v>
      </c>
      <c r="F23" s="24">
        <v>0.3667</v>
      </c>
      <c r="G23" s="24">
        <v>0.3667</v>
      </c>
      <c r="H23" s="22">
        <f>(G23*100)/F23-100</f>
        <v>0</v>
      </c>
      <c r="I23" s="6">
        <f>FLOOR(G23,0.00001)*D23</f>
        <v>245689.00000000003</v>
      </c>
    </row>
    <row r="24" spans="1:9" ht="13.5">
      <c r="A24" s="5"/>
      <c r="B24" s="19"/>
      <c r="C24" s="29" t="s">
        <v>40</v>
      </c>
      <c r="D24" s="30">
        <v>150000</v>
      </c>
      <c r="E24" s="26"/>
      <c r="F24" s="24"/>
      <c r="G24" s="24"/>
      <c r="H24" s="22"/>
      <c r="I24" s="6"/>
    </row>
    <row r="25" spans="1:9" ht="13.5">
      <c r="A25" s="5"/>
      <c r="B25" s="19"/>
      <c r="C25" s="29" t="s">
        <v>39</v>
      </c>
      <c r="D25" s="30">
        <v>370000</v>
      </c>
      <c r="E25" s="26"/>
      <c r="F25" s="24"/>
      <c r="G25" s="24"/>
      <c r="H25" s="22"/>
      <c r="I25" s="6"/>
    </row>
    <row r="26" spans="1:9" ht="13.5">
      <c r="A26" s="5"/>
      <c r="B26" s="19"/>
      <c r="C26" s="29" t="s">
        <v>45</v>
      </c>
      <c r="D26" s="30">
        <v>150000</v>
      </c>
      <c r="E26" s="26"/>
      <c r="F26" s="24"/>
      <c r="G26" s="24"/>
      <c r="H26" s="22"/>
      <c r="I26" s="6"/>
    </row>
    <row r="27" spans="1:9" ht="13.5">
      <c r="A27" s="5"/>
      <c r="B27" s="19"/>
      <c r="C27" s="29"/>
      <c r="D27" s="30"/>
      <c r="E27" s="26"/>
      <c r="F27" s="24"/>
      <c r="G27" s="24"/>
      <c r="H27" s="22"/>
      <c r="I27" s="6"/>
    </row>
    <row r="28" spans="1:9" ht="13.5">
      <c r="A28" s="5">
        <v>5</v>
      </c>
      <c r="B28" s="19" t="s">
        <v>28</v>
      </c>
      <c r="C28" s="27">
        <v>2463000</v>
      </c>
      <c r="D28" s="30">
        <f>SUM(D29:D29)</f>
        <v>0</v>
      </c>
      <c r="E28" s="26">
        <f>(D28*100)/C28</f>
        <v>0</v>
      </c>
      <c r="F28" s="24">
        <v>0.3667</v>
      </c>
      <c r="G28" s="22">
        <v>0</v>
      </c>
      <c r="H28" s="22">
        <v>0</v>
      </c>
      <c r="I28" s="6">
        <f>FLOOR(G28,0.00001)*D28</f>
        <v>0</v>
      </c>
    </row>
    <row r="29" spans="1:9" ht="13.5">
      <c r="A29" s="5"/>
      <c r="B29" s="19"/>
      <c r="C29" s="29" t="s">
        <v>24</v>
      </c>
      <c r="D29" s="30"/>
      <c r="E29" s="26"/>
      <c r="F29" s="24"/>
      <c r="G29" s="24"/>
      <c r="H29" s="22"/>
      <c r="I29" s="6"/>
    </row>
    <row r="30" spans="1:9" ht="13.5">
      <c r="A30" s="5"/>
      <c r="B30" s="19"/>
      <c r="C30" s="29"/>
      <c r="D30" s="30"/>
      <c r="E30" s="26"/>
      <c r="F30" s="24"/>
      <c r="G30" s="24"/>
      <c r="H30" s="22"/>
      <c r="I30" s="6"/>
    </row>
    <row r="31" spans="1:9" ht="13.5">
      <c r="A31" s="5">
        <v>6</v>
      </c>
      <c r="B31" s="19" t="s">
        <v>29</v>
      </c>
      <c r="C31" s="27">
        <v>2442000</v>
      </c>
      <c r="D31" s="30">
        <f>SUM(D32:D34)</f>
        <v>2442000</v>
      </c>
      <c r="E31" s="26">
        <f>(D31*100)/C31</f>
        <v>100</v>
      </c>
      <c r="F31" s="24">
        <v>0.3667</v>
      </c>
      <c r="G31" s="24">
        <v>0.3826</v>
      </c>
      <c r="H31" s="22">
        <f>(G31*100)/F31-100</f>
        <v>4.335969457322051</v>
      </c>
      <c r="I31" s="6">
        <f>FLOOR(G31,0.00001)*D31</f>
        <v>934309.2000000001</v>
      </c>
    </row>
    <row r="32" spans="1:9" ht="13.5">
      <c r="A32" s="5"/>
      <c r="B32" s="19"/>
      <c r="C32" s="29" t="s">
        <v>44</v>
      </c>
      <c r="D32" s="30">
        <v>780000</v>
      </c>
      <c r="E32" s="26"/>
      <c r="F32" s="24"/>
      <c r="G32" s="24"/>
      <c r="H32" s="22"/>
      <c r="I32" s="6"/>
    </row>
    <row r="33" spans="1:9" ht="13.5">
      <c r="A33" s="5"/>
      <c r="B33" s="19"/>
      <c r="C33" s="29" t="s">
        <v>40</v>
      </c>
      <c r="D33" s="30">
        <v>1272000</v>
      </c>
      <c r="E33" s="26"/>
      <c r="F33" s="24"/>
      <c r="G33" s="24"/>
      <c r="H33" s="22"/>
      <c r="I33" s="6"/>
    </row>
    <row r="34" spans="1:9" ht="13.5">
      <c r="A34" s="5"/>
      <c r="B34" s="19"/>
      <c r="C34" s="29" t="s">
        <v>45</v>
      </c>
      <c r="D34" s="30">
        <v>390000</v>
      </c>
      <c r="E34" s="26"/>
      <c r="F34" s="24"/>
      <c r="G34" s="24"/>
      <c r="H34" s="22"/>
      <c r="I34" s="6"/>
    </row>
    <row r="35" spans="1:9" ht="13.5">
      <c r="A35" s="5"/>
      <c r="B35" s="19"/>
      <c r="C35" s="29"/>
      <c r="D35" s="30"/>
      <c r="E35" s="26"/>
      <c r="F35" s="24"/>
      <c r="G35" s="24"/>
      <c r="H35" s="22"/>
      <c r="I35" s="6"/>
    </row>
    <row r="36" spans="1:9" ht="13.5">
      <c r="A36" s="10"/>
      <c r="B36" s="13" t="s">
        <v>14</v>
      </c>
      <c r="C36" s="28">
        <f>SUM(C23:C35)</f>
        <v>6500000</v>
      </c>
      <c r="D36" s="31">
        <f>SUM(D23,D28,D31)</f>
        <v>3112000</v>
      </c>
      <c r="E36" s="20">
        <f>(D36*100)/C36</f>
        <v>47.87692307692308</v>
      </c>
      <c r="F36" s="16"/>
      <c r="G36" s="16"/>
      <c r="H36" s="11"/>
      <c r="I36" s="21">
        <f>SUM(I23:I35)</f>
        <v>1179998.2000000002</v>
      </c>
    </row>
    <row r="37" ht="12.75">
      <c r="C37" s="12"/>
    </row>
    <row r="38" spans="1:9" ht="13.5">
      <c r="A38" s="35" t="s">
        <v>23</v>
      </c>
      <c r="B38" s="36"/>
      <c r="C38" s="36"/>
      <c r="D38" s="36"/>
      <c r="E38" s="36"/>
      <c r="F38" s="36"/>
      <c r="G38" s="36"/>
      <c r="H38" s="36"/>
      <c r="I38" s="37"/>
    </row>
    <row r="39" spans="1:9" ht="13.5">
      <c r="A39" s="8"/>
      <c r="B39" s="8"/>
      <c r="C39" s="8"/>
      <c r="D39" s="8"/>
      <c r="E39" s="8"/>
      <c r="F39" s="8"/>
      <c r="G39" s="8"/>
      <c r="H39" s="8"/>
      <c r="I39" s="9"/>
    </row>
    <row r="40" spans="1:9" ht="13.5">
      <c r="A40" s="5">
        <v>7</v>
      </c>
      <c r="B40" s="19" t="s">
        <v>30</v>
      </c>
      <c r="C40" s="27">
        <v>1695650</v>
      </c>
      <c r="D40" s="30">
        <f>SUM(D41:D44)</f>
        <v>1080000</v>
      </c>
      <c r="E40" s="26">
        <f>(D40*100)/C40</f>
        <v>63.692389349217116</v>
      </c>
      <c r="F40" s="24">
        <v>0.2834</v>
      </c>
      <c r="G40" s="24">
        <v>0.2834</v>
      </c>
      <c r="H40" s="22">
        <f>(G40*100)/F40-100</f>
        <v>0</v>
      </c>
      <c r="I40" s="6">
        <f>FLOOR(G40,0.00001)*D40</f>
        <v>306072.00000000006</v>
      </c>
    </row>
    <row r="41" spans="1:9" ht="13.5">
      <c r="A41" s="5"/>
      <c r="B41" s="19"/>
      <c r="C41" s="29" t="s">
        <v>42</v>
      </c>
      <c r="D41" s="27">
        <v>240000</v>
      </c>
      <c r="E41" s="23"/>
      <c r="F41" s="24"/>
      <c r="G41" s="25"/>
      <c r="H41" s="22"/>
      <c r="I41" s="6"/>
    </row>
    <row r="42" spans="1:9" ht="13.5">
      <c r="A42" s="5"/>
      <c r="B42" s="19"/>
      <c r="C42" s="29" t="s">
        <v>43</v>
      </c>
      <c r="D42" s="27">
        <v>600000</v>
      </c>
      <c r="E42" s="23"/>
      <c r="F42" s="24"/>
      <c r="G42" s="25"/>
      <c r="H42" s="22"/>
      <c r="I42" s="6"/>
    </row>
    <row r="43" spans="1:9" ht="13.5">
      <c r="A43" s="5"/>
      <c r="B43" s="19"/>
      <c r="C43" s="29" t="s">
        <v>41</v>
      </c>
      <c r="D43" s="27">
        <v>60000</v>
      </c>
      <c r="E43" s="23"/>
      <c r="F43" s="24"/>
      <c r="G43" s="25"/>
      <c r="H43" s="22"/>
      <c r="I43" s="6"/>
    </row>
    <row r="44" spans="1:9" ht="13.5">
      <c r="A44" s="5"/>
      <c r="B44" s="19"/>
      <c r="C44" s="29" t="s">
        <v>38</v>
      </c>
      <c r="D44" s="27">
        <v>180000</v>
      </c>
      <c r="E44" s="23"/>
      <c r="F44" s="24"/>
      <c r="G44" s="25"/>
      <c r="H44" s="22"/>
      <c r="I44" s="6"/>
    </row>
    <row r="45" spans="1:9" ht="13.5">
      <c r="A45" s="5"/>
      <c r="B45" s="19"/>
      <c r="C45" s="29"/>
      <c r="D45" s="27"/>
      <c r="E45" s="23"/>
      <c r="F45" s="24"/>
      <c r="G45" s="25"/>
      <c r="H45" s="22"/>
      <c r="I45" s="6"/>
    </row>
    <row r="46" spans="1:9" ht="13.5">
      <c r="A46" s="5">
        <v>8</v>
      </c>
      <c r="B46" s="19" t="s">
        <v>31</v>
      </c>
      <c r="C46" s="27">
        <v>2815000</v>
      </c>
      <c r="D46" s="30">
        <f>SUM(D47:D49)</f>
        <v>2815000</v>
      </c>
      <c r="E46" s="26">
        <f>(D46*100)/C46</f>
        <v>100</v>
      </c>
      <c r="F46" s="24">
        <v>0.2834</v>
      </c>
      <c r="G46" s="24">
        <v>0.29</v>
      </c>
      <c r="H46" s="22">
        <f>(G46*100)/F46-100</f>
        <v>2.3288637967536943</v>
      </c>
      <c r="I46" s="6">
        <f>FLOOR(G46,0.00001)*D46</f>
        <v>816350.0000000001</v>
      </c>
    </row>
    <row r="47" spans="1:9" ht="13.5">
      <c r="A47" s="5"/>
      <c r="B47" s="19"/>
      <c r="C47" s="29" t="s">
        <v>41</v>
      </c>
      <c r="D47" s="30">
        <v>965000</v>
      </c>
      <c r="E47" s="26"/>
      <c r="F47" s="24"/>
      <c r="G47" s="24"/>
      <c r="H47" s="22"/>
      <c r="I47" s="6"/>
    </row>
    <row r="48" spans="1:9" ht="13.5">
      <c r="A48" s="5"/>
      <c r="B48" s="19"/>
      <c r="C48" s="29" t="s">
        <v>49</v>
      </c>
      <c r="D48" s="30">
        <v>1139000</v>
      </c>
      <c r="E48" s="26"/>
      <c r="F48" s="24"/>
      <c r="G48" s="24"/>
      <c r="H48" s="22"/>
      <c r="I48" s="6"/>
    </row>
    <row r="49" spans="1:9" ht="13.5">
      <c r="A49" s="5"/>
      <c r="B49" s="19"/>
      <c r="C49" s="29" t="s">
        <v>39</v>
      </c>
      <c r="D49" s="30">
        <v>711000</v>
      </c>
      <c r="E49" s="26"/>
      <c r="F49" s="24"/>
      <c r="G49" s="24"/>
      <c r="H49" s="22"/>
      <c r="I49" s="6"/>
    </row>
    <row r="50" spans="1:9" ht="13.5">
      <c r="A50" s="5"/>
      <c r="B50" s="19"/>
      <c r="C50" s="29"/>
      <c r="D50" s="30"/>
      <c r="E50" s="26"/>
      <c r="F50" s="24"/>
      <c r="G50" s="24"/>
      <c r="H50" s="22"/>
      <c r="I50" s="6"/>
    </row>
    <row r="51" spans="1:9" ht="13.5">
      <c r="A51" s="5">
        <v>9</v>
      </c>
      <c r="B51" s="19" t="s">
        <v>31</v>
      </c>
      <c r="C51" s="27">
        <v>4869500</v>
      </c>
      <c r="D51" s="30">
        <f>SUM(D52:D56)</f>
        <v>4869500</v>
      </c>
      <c r="E51" s="26">
        <f>(D51*100)/C51</f>
        <v>100</v>
      </c>
      <c r="F51" s="24">
        <v>0.2834</v>
      </c>
      <c r="G51" s="24">
        <v>0.287</v>
      </c>
      <c r="H51" s="22">
        <f>(G51*100)/F51-100</f>
        <v>1.2702893436838423</v>
      </c>
      <c r="I51" s="6">
        <f>FLOOR(G51,0.00001)*D51</f>
        <v>1397546.5000000002</v>
      </c>
    </row>
    <row r="52" spans="1:9" ht="13.5">
      <c r="A52" s="5"/>
      <c r="B52" s="19"/>
      <c r="C52" s="29" t="s">
        <v>41</v>
      </c>
      <c r="D52" s="30">
        <v>607000</v>
      </c>
      <c r="E52" s="26"/>
      <c r="F52" s="24"/>
      <c r="G52" s="24"/>
      <c r="H52" s="22"/>
      <c r="I52" s="6"/>
    </row>
    <row r="53" spans="1:9" ht="13.5">
      <c r="A53" s="5"/>
      <c r="B53" s="19"/>
      <c r="C53" s="29" t="s">
        <v>20</v>
      </c>
      <c r="D53" s="30">
        <v>1170000</v>
      </c>
      <c r="E53" s="26"/>
      <c r="F53" s="24"/>
      <c r="G53" s="24"/>
      <c r="H53" s="22"/>
      <c r="I53" s="6"/>
    </row>
    <row r="54" spans="1:9" ht="13.5">
      <c r="A54" s="5"/>
      <c r="B54" s="19"/>
      <c r="C54" s="29" t="s">
        <v>21</v>
      </c>
      <c r="D54" s="30">
        <v>2196500</v>
      </c>
      <c r="E54" s="26"/>
      <c r="F54" s="24"/>
      <c r="G54" s="24"/>
      <c r="H54" s="22"/>
      <c r="I54" s="6"/>
    </row>
    <row r="55" spans="1:9" ht="13.5">
      <c r="A55" s="5"/>
      <c r="B55" s="19"/>
      <c r="C55" s="29" t="s">
        <v>39</v>
      </c>
      <c r="D55" s="30">
        <v>748000</v>
      </c>
      <c r="E55" s="26"/>
      <c r="F55" s="24"/>
      <c r="G55" s="24"/>
      <c r="H55" s="22"/>
      <c r="I55" s="6"/>
    </row>
    <row r="56" spans="1:9" ht="13.5">
      <c r="A56" s="5"/>
      <c r="B56" s="19"/>
      <c r="C56" s="29" t="s">
        <v>38</v>
      </c>
      <c r="D56" s="30">
        <v>148000</v>
      </c>
      <c r="E56" s="26"/>
      <c r="F56" s="24"/>
      <c r="G56" s="24"/>
      <c r="H56" s="22"/>
      <c r="I56" s="6"/>
    </row>
    <row r="57" spans="1:9" ht="13.5">
      <c r="A57" s="5"/>
      <c r="B57" s="19"/>
      <c r="C57" s="29"/>
      <c r="D57" s="30"/>
      <c r="E57" s="26"/>
      <c r="F57" s="24"/>
      <c r="G57" s="24"/>
      <c r="H57" s="22"/>
      <c r="I57" s="6"/>
    </row>
    <row r="58" spans="1:9" ht="13.5">
      <c r="A58" s="5">
        <v>10</v>
      </c>
      <c r="B58" s="19" t="s">
        <v>31</v>
      </c>
      <c r="C58" s="27">
        <v>229125</v>
      </c>
      <c r="D58" s="30">
        <f>SUM(D59:D60)</f>
        <v>229125</v>
      </c>
      <c r="E58" s="26">
        <f>(D58*100)/C58</f>
        <v>100</v>
      </c>
      <c r="F58" s="24">
        <v>0.2834</v>
      </c>
      <c r="G58" s="24">
        <v>0.2834</v>
      </c>
      <c r="H58" s="22">
        <f>(G58*100)/F58-100</f>
        <v>0</v>
      </c>
      <c r="I58" s="6">
        <f>FLOOR(G58,0.00001)*D58</f>
        <v>64934.02500000001</v>
      </c>
    </row>
    <row r="59" spans="1:9" ht="13.5">
      <c r="A59" s="5"/>
      <c r="B59" s="19"/>
      <c r="C59" s="29" t="s">
        <v>21</v>
      </c>
      <c r="D59" s="30">
        <v>205125</v>
      </c>
      <c r="E59" s="26"/>
      <c r="F59" s="24"/>
      <c r="G59" s="24"/>
      <c r="H59" s="22"/>
      <c r="I59" s="6"/>
    </row>
    <row r="60" spans="1:9" ht="13.5">
      <c r="A60" s="5"/>
      <c r="B60" s="19"/>
      <c r="C60" s="29" t="s">
        <v>39</v>
      </c>
      <c r="D60" s="30">
        <v>24000</v>
      </c>
      <c r="E60" s="26"/>
      <c r="F60" s="24"/>
      <c r="G60" s="24"/>
      <c r="H60" s="22"/>
      <c r="I60" s="6"/>
    </row>
    <row r="61" spans="1:9" ht="13.5">
      <c r="A61" s="5"/>
      <c r="B61" s="19"/>
      <c r="C61" s="29"/>
      <c r="D61" s="30"/>
      <c r="E61" s="26"/>
      <c r="F61" s="24"/>
      <c r="G61" s="24"/>
      <c r="H61" s="22"/>
      <c r="I61" s="6"/>
    </row>
    <row r="62" spans="1:9" ht="13.5">
      <c r="A62" s="5">
        <v>11</v>
      </c>
      <c r="B62" s="19" t="s">
        <v>32</v>
      </c>
      <c r="C62" s="27">
        <v>0</v>
      </c>
      <c r="D62" s="30">
        <f>SUM(D63:D63)</f>
        <v>0</v>
      </c>
      <c r="E62" s="22">
        <v>0</v>
      </c>
      <c r="F62" s="22">
        <v>0</v>
      </c>
      <c r="G62" s="22">
        <v>0</v>
      </c>
      <c r="H62" s="22">
        <v>0</v>
      </c>
      <c r="I62" s="6">
        <f>FLOOR(G62,0.00001)*D62</f>
        <v>0</v>
      </c>
    </row>
    <row r="63" spans="1:9" ht="13.5">
      <c r="A63" s="5"/>
      <c r="B63" s="19"/>
      <c r="C63" s="29" t="s">
        <v>48</v>
      </c>
      <c r="D63" s="30"/>
      <c r="E63" s="26"/>
      <c r="F63" s="24"/>
      <c r="G63" s="24"/>
      <c r="H63" s="22"/>
      <c r="I63" s="6"/>
    </row>
    <row r="64" spans="1:9" ht="13.5">
      <c r="A64" s="5"/>
      <c r="B64" s="19"/>
      <c r="C64" s="29"/>
      <c r="D64" s="30"/>
      <c r="E64" s="26"/>
      <c r="F64" s="24"/>
      <c r="G64" s="24"/>
      <c r="H64" s="22"/>
      <c r="I64" s="6"/>
    </row>
    <row r="65" spans="1:9" ht="13.5">
      <c r="A65" s="5">
        <v>12</v>
      </c>
      <c r="B65" s="19" t="s">
        <v>32</v>
      </c>
      <c r="C65" s="27">
        <v>0</v>
      </c>
      <c r="D65" s="30">
        <f>SUM(D66:D66)</f>
        <v>0</v>
      </c>
      <c r="E65" s="22">
        <v>0</v>
      </c>
      <c r="F65" s="22">
        <v>0</v>
      </c>
      <c r="G65" s="22">
        <v>0</v>
      </c>
      <c r="H65" s="22">
        <v>0</v>
      </c>
      <c r="I65" s="6">
        <f>FLOOR(G65,0.00001)*D65</f>
        <v>0</v>
      </c>
    </row>
    <row r="66" spans="1:9" ht="13.5">
      <c r="A66" s="5"/>
      <c r="B66" s="19"/>
      <c r="C66" s="29" t="s">
        <v>48</v>
      </c>
      <c r="D66" s="30"/>
      <c r="E66" s="26"/>
      <c r="F66" s="24"/>
      <c r="G66" s="24"/>
      <c r="H66" s="22"/>
      <c r="I66" s="6"/>
    </row>
    <row r="67" spans="1:9" ht="13.5">
      <c r="A67" s="5"/>
      <c r="B67" s="19"/>
      <c r="C67" s="29"/>
      <c r="D67" s="30"/>
      <c r="E67" s="26"/>
      <c r="F67" s="24"/>
      <c r="G67" s="24"/>
      <c r="H67" s="22"/>
      <c r="I67" s="6"/>
    </row>
    <row r="68" spans="1:9" ht="13.5">
      <c r="A68" s="5">
        <v>13</v>
      </c>
      <c r="B68" s="19" t="s">
        <v>33</v>
      </c>
      <c r="C68" s="27">
        <v>1248000</v>
      </c>
      <c r="D68" s="30">
        <f>SUM(D69:D72)</f>
        <v>1248000</v>
      </c>
      <c r="E68" s="26">
        <f>(D68*100)/C68</f>
        <v>100</v>
      </c>
      <c r="F68" s="24">
        <v>0.2834</v>
      </c>
      <c r="G68" s="24">
        <v>0.3058</v>
      </c>
      <c r="H68" s="22">
        <f>(G68*100)/F68-100</f>
        <v>7.904022582921684</v>
      </c>
      <c r="I68" s="6">
        <f>FLOOR(G68,0.00001)*D68</f>
        <v>381638.4</v>
      </c>
    </row>
    <row r="69" spans="1:9" ht="13.5">
      <c r="A69" s="5"/>
      <c r="B69" s="19"/>
      <c r="C69" s="29" t="s">
        <v>42</v>
      </c>
      <c r="D69" s="30">
        <v>300000</v>
      </c>
      <c r="E69" s="26"/>
      <c r="F69" s="24"/>
      <c r="G69" s="24"/>
      <c r="H69" s="22"/>
      <c r="I69" s="6"/>
    </row>
    <row r="70" spans="1:9" ht="13.5">
      <c r="A70" s="5"/>
      <c r="B70" s="19"/>
      <c r="C70" s="29" t="s">
        <v>41</v>
      </c>
      <c r="D70" s="30">
        <v>480000</v>
      </c>
      <c r="E70" s="26"/>
      <c r="F70" s="24"/>
      <c r="G70" s="24"/>
      <c r="H70" s="22"/>
      <c r="I70" s="6"/>
    </row>
    <row r="71" spans="1:9" ht="13.5">
      <c r="A71" s="5"/>
      <c r="B71" s="19"/>
      <c r="C71" s="29" t="s">
        <v>20</v>
      </c>
      <c r="D71" s="30">
        <v>368000</v>
      </c>
      <c r="E71" s="26"/>
      <c r="F71" s="24"/>
      <c r="G71" s="24"/>
      <c r="H71" s="22"/>
      <c r="I71" s="6"/>
    </row>
    <row r="72" spans="1:9" ht="13.5">
      <c r="A72" s="5"/>
      <c r="B72" s="19"/>
      <c r="C72" s="29" t="s">
        <v>38</v>
      </c>
      <c r="D72" s="30">
        <v>100000</v>
      </c>
      <c r="E72" s="26"/>
      <c r="F72" s="24"/>
      <c r="G72" s="24"/>
      <c r="H72" s="22"/>
      <c r="I72" s="6"/>
    </row>
    <row r="73" spans="1:9" ht="13.5">
      <c r="A73" s="5"/>
      <c r="B73" s="19"/>
      <c r="C73" s="29"/>
      <c r="D73" s="30"/>
      <c r="E73" s="26"/>
      <c r="F73" s="24"/>
      <c r="G73" s="24"/>
      <c r="H73" s="22"/>
      <c r="I73" s="6"/>
    </row>
    <row r="74" spans="1:9" ht="13.5">
      <c r="A74" s="5">
        <v>14</v>
      </c>
      <c r="B74" s="19" t="s">
        <v>34</v>
      </c>
      <c r="C74" s="27">
        <v>9000</v>
      </c>
      <c r="D74" s="30">
        <f>SUM(D75:D75)</f>
        <v>9000</v>
      </c>
      <c r="E74" s="26">
        <f>(D74*100)/C74</f>
        <v>100</v>
      </c>
      <c r="F74" s="24">
        <v>0.2834</v>
      </c>
      <c r="G74" s="24">
        <v>0.2834</v>
      </c>
      <c r="H74" s="22">
        <f>(G74*100)/F74-100</f>
        <v>0</v>
      </c>
      <c r="I74" s="6">
        <f>FLOOR(G74,0.00001)*D74</f>
        <v>2550.6000000000004</v>
      </c>
    </row>
    <row r="75" spans="1:9" ht="13.5">
      <c r="A75" s="5"/>
      <c r="B75" s="19"/>
      <c r="C75" s="29" t="s">
        <v>41</v>
      </c>
      <c r="D75" s="27">
        <v>9000</v>
      </c>
      <c r="E75" s="26"/>
      <c r="F75" s="24"/>
      <c r="G75" s="24"/>
      <c r="H75" s="22"/>
      <c r="I75" s="6"/>
    </row>
    <row r="76" spans="1:9" ht="13.5">
      <c r="A76" s="5"/>
      <c r="B76" s="19"/>
      <c r="C76" s="29"/>
      <c r="D76" s="30"/>
      <c r="E76" s="26"/>
      <c r="F76" s="24"/>
      <c r="G76" s="24"/>
      <c r="H76" s="22"/>
      <c r="I76" s="6"/>
    </row>
    <row r="77" spans="1:9" ht="13.5">
      <c r="A77" s="5">
        <v>15</v>
      </c>
      <c r="B77" s="19" t="s">
        <v>35</v>
      </c>
      <c r="C77" s="27">
        <v>0</v>
      </c>
      <c r="D77" s="30">
        <f>SUM(D78:D78)</f>
        <v>0</v>
      </c>
      <c r="E77" s="22">
        <v>0</v>
      </c>
      <c r="F77" s="22">
        <v>0</v>
      </c>
      <c r="G77" s="22">
        <v>0</v>
      </c>
      <c r="H77" s="22">
        <v>0</v>
      </c>
      <c r="I77" s="6">
        <f>FLOOR(G77,0.00001)*D77</f>
        <v>0</v>
      </c>
    </row>
    <row r="78" spans="1:9" ht="13.5">
      <c r="A78" s="5"/>
      <c r="B78" s="19"/>
      <c r="C78" s="29" t="s">
        <v>48</v>
      </c>
      <c r="D78" s="30"/>
      <c r="E78" s="26"/>
      <c r="F78" s="24"/>
      <c r="G78" s="24"/>
      <c r="H78" s="22"/>
      <c r="I78" s="6"/>
    </row>
    <row r="79" spans="1:9" ht="13.5">
      <c r="A79" s="5"/>
      <c r="B79" s="19"/>
      <c r="C79" s="29"/>
      <c r="D79" s="30"/>
      <c r="E79" s="26"/>
      <c r="F79" s="24"/>
      <c r="G79" s="24"/>
      <c r="H79" s="22"/>
      <c r="I79" s="6"/>
    </row>
    <row r="80" spans="1:9" ht="13.5">
      <c r="A80" s="5">
        <v>16</v>
      </c>
      <c r="B80" s="19" t="s">
        <v>36</v>
      </c>
      <c r="C80" s="27">
        <v>9600000</v>
      </c>
      <c r="D80" s="30">
        <f>SUM(D81:D83)</f>
        <v>9600000</v>
      </c>
      <c r="E80" s="26">
        <f>(D80*100)/C80</f>
        <v>100</v>
      </c>
      <c r="F80" s="24">
        <v>0.2834</v>
      </c>
      <c r="G80" s="24">
        <v>0.286</v>
      </c>
      <c r="H80" s="22">
        <f>(G80*100)/F80-100</f>
        <v>0.9174311926605441</v>
      </c>
      <c r="I80" s="6">
        <f>FLOOR(G80,0.00001)*D80</f>
        <v>2745600.0000000005</v>
      </c>
    </row>
    <row r="81" spans="1:9" ht="13.5">
      <c r="A81" s="5"/>
      <c r="B81" s="19"/>
      <c r="C81" s="29" t="s">
        <v>42</v>
      </c>
      <c r="D81" s="30">
        <v>300000</v>
      </c>
      <c r="E81" s="26"/>
      <c r="F81" s="24"/>
      <c r="G81" s="24"/>
      <c r="H81" s="22"/>
      <c r="I81" s="6"/>
    </row>
    <row r="82" spans="1:9" ht="13.5">
      <c r="A82" s="5"/>
      <c r="B82" s="19"/>
      <c r="C82" s="29" t="s">
        <v>20</v>
      </c>
      <c r="D82" s="30">
        <v>5800000</v>
      </c>
      <c r="E82" s="26"/>
      <c r="F82" s="24"/>
      <c r="G82" s="24"/>
      <c r="H82" s="22"/>
      <c r="I82" s="6"/>
    </row>
    <row r="83" spans="1:9" ht="13.5">
      <c r="A83" s="5"/>
      <c r="B83" s="19"/>
      <c r="C83" s="29" t="s">
        <v>39</v>
      </c>
      <c r="D83" s="30">
        <v>3500000</v>
      </c>
      <c r="E83" s="26"/>
      <c r="F83" s="24"/>
      <c r="G83" s="24"/>
      <c r="H83" s="22"/>
      <c r="I83" s="6"/>
    </row>
    <row r="84" spans="1:9" ht="13.5">
      <c r="A84" s="5"/>
      <c r="B84" s="19"/>
      <c r="C84" s="29"/>
      <c r="D84" s="30"/>
      <c r="E84" s="26"/>
      <c r="F84" s="24"/>
      <c r="G84" s="24"/>
      <c r="H84" s="22"/>
      <c r="I84" s="6"/>
    </row>
    <row r="85" spans="1:9" ht="13.5">
      <c r="A85" s="5">
        <v>17</v>
      </c>
      <c r="B85" s="19" t="s">
        <v>36</v>
      </c>
      <c r="C85" s="27">
        <v>9109036</v>
      </c>
      <c r="D85" s="30">
        <f>SUM(D86:D89)</f>
        <v>9109036</v>
      </c>
      <c r="E85" s="26">
        <f>(D85*100)/C85</f>
        <v>100</v>
      </c>
      <c r="F85" s="24">
        <v>0.2834</v>
      </c>
      <c r="G85" s="24">
        <v>0.2834</v>
      </c>
      <c r="H85" s="22">
        <f>(G85*100)/F85-100</f>
        <v>0</v>
      </c>
      <c r="I85" s="6">
        <f>FLOOR(G85,0.00001)*D85</f>
        <v>2581500.8024000004</v>
      </c>
    </row>
    <row r="86" spans="1:9" ht="13.5">
      <c r="A86" s="5"/>
      <c r="B86" s="19"/>
      <c r="C86" s="29" t="s">
        <v>41</v>
      </c>
      <c r="D86" s="30">
        <v>232000</v>
      </c>
      <c r="E86" s="26"/>
      <c r="F86" s="24"/>
      <c r="G86" s="24"/>
      <c r="H86" s="22"/>
      <c r="I86" s="6"/>
    </row>
    <row r="87" spans="1:9" ht="13.5">
      <c r="A87" s="5"/>
      <c r="B87" s="19"/>
      <c r="C87" s="29" t="s">
        <v>20</v>
      </c>
      <c r="D87" s="30">
        <v>1900000</v>
      </c>
      <c r="E87" s="26"/>
      <c r="F87" s="24"/>
      <c r="G87" s="24"/>
      <c r="H87" s="22"/>
      <c r="I87" s="6"/>
    </row>
    <row r="88" spans="1:9" ht="13.5">
      <c r="A88" s="5"/>
      <c r="B88" s="19"/>
      <c r="C88" s="29" t="s">
        <v>39</v>
      </c>
      <c r="D88" s="30">
        <v>477036</v>
      </c>
      <c r="E88" s="26"/>
      <c r="F88" s="24"/>
      <c r="G88" s="24"/>
      <c r="H88" s="22"/>
      <c r="I88" s="6"/>
    </row>
    <row r="89" spans="1:9" ht="13.5">
      <c r="A89" s="5"/>
      <c r="B89" s="19"/>
      <c r="C89" s="29" t="s">
        <v>45</v>
      </c>
      <c r="D89" s="30">
        <v>6500000</v>
      </c>
      <c r="E89" s="26"/>
      <c r="F89" s="24"/>
      <c r="G89" s="24"/>
      <c r="H89" s="22"/>
      <c r="I89" s="6"/>
    </row>
    <row r="90" spans="1:9" ht="13.5">
      <c r="A90" s="5"/>
      <c r="B90" s="19"/>
      <c r="C90" s="29"/>
      <c r="D90" s="30"/>
      <c r="E90" s="26"/>
      <c r="F90" s="24"/>
      <c r="G90" s="24"/>
      <c r="H90" s="22"/>
      <c r="I90" s="6"/>
    </row>
    <row r="91" spans="1:9" ht="13.5">
      <c r="A91" s="5">
        <v>18</v>
      </c>
      <c r="B91" s="19" t="s">
        <v>47</v>
      </c>
      <c r="C91" s="27">
        <v>1932826</v>
      </c>
      <c r="D91" s="30">
        <f>SUM(D92:D92)</f>
        <v>750000</v>
      </c>
      <c r="E91" s="26">
        <f>(D91*100)/C91</f>
        <v>38.80328596573101</v>
      </c>
      <c r="F91" s="24">
        <v>0.2834</v>
      </c>
      <c r="G91" s="24">
        <v>0.2834</v>
      </c>
      <c r="H91" s="22">
        <f>(G91*100)/F91-100</f>
        <v>0</v>
      </c>
      <c r="I91" s="6">
        <f>FLOOR(G91,0.00001)*D91</f>
        <v>212550.00000000003</v>
      </c>
    </row>
    <row r="92" spans="1:9" ht="13.5">
      <c r="A92" s="5"/>
      <c r="B92" s="19"/>
      <c r="C92" s="29" t="s">
        <v>42</v>
      </c>
      <c r="D92" s="30">
        <v>750000</v>
      </c>
      <c r="E92" s="26"/>
      <c r="F92" s="24"/>
      <c r="G92" s="24"/>
      <c r="H92" s="22"/>
      <c r="I92" s="6"/>
    </row>
    <row r="93" spans="1:9" ht="13.5">
      <c r="A93" s="5"/>
      <c r="B93" s="19"/>
      <c r="C93" s="29"/>
      <c r="D93" s="30"/>
      <c r="E93" s="26"/>
      <c r="F93" s="24"/>
      <c r="G93" s="24"/>
      <c r="H93" s="22"/>
      <c r="I93" s="6"/>
    </row>
    <row r="94" spans="1:9" ht="13.5">
      <c r="A94" s="5">
        <v>18</v>
      </c>
      <c r="B94" s="19" t="s">
        <v>37</v>
      </c>
      <c r="C94" s="27">
        <v>610</v>
      </c>
      <c r="D94" s="30">
        <f>SUM(D95:D95)</f>
        <v>0</v>
      </c>
      <c r="E94" s="26">
        <f>(D94*100)/C94</f>
        <v>0</v>
      </c>
      <c r="F94" s="24">
        <v>0.2834</v>
      </c>
      <c r="G94" s="22">
        <v>0</v>
      </c>
      <c r="H94" s="22">
        <v>0</v>
      </c>
      <c r="I94" s="6">
        <f>FLOOR(G94,0.00001)*D94</f>
        <v>0</v>
      </c>
    </row>
    <row r="95" spans="1:9" ht="13.5">
      <c r="A95" s="5"/>
      <c r="B95" s="19"/>
      <c r="C95" s="29" t="s">
        <v>24</v>
      </c>
      <c r="D95" s="30"/>
      <c r="E95" s="26"/>
      <c r="F95" s="24"/>
      <c r="G95" s="24"/>
      <c r="H95" s="22"/>
      <c r="I95" s="6"/>
    </row>
    <row r="96" spans="1:9" ht="13.5">
      <c r="A96" s="5"/>
      <c r="B96" s="19"/>
      <c r="C96" s="29"/>
      <c r="D96" s="27"/>
      <c r="E96" s="23"/>
      <c r="F96" s="24"/>
      <c r="G96" s="25"/>
      <c r="H96" s="22"/>
      <c r="I96" s="6"/>
    </row>
    <row r="97" spans="1:9" ht="13.5">
      <c r="A97" s="10"/>
      <c r="B97" s="13" t="s">
        <v>14</v>
      </c>
      <c r="C97" s="28">
        <f>SUM(C40:C96)</f>
        <v>31508747</v>
      </c>
      <c r="D97" s="31">
        <f>SUM(D40,D46,D51,D58,D62,D65,D68,D74,D77,D80,D85,D91,D94)</f>
        <v>29709661</v>
      </c>
      <c r="E97" s="20">
        <f>(D97*100)/C97</f>
        <v>94.29020138439652</v>
      </c>
      <c r="F97" s="16"/>
      <c r="G97" s="16"/>
      <c r="H97" s="11"/>
      <c r="I97" s="21">
        <f>SUM(I40:I96)</f>
        <v>8508742.3274</v>
      </c>
    </row>
    <row r="98" ht="12.75">
      <c r="C98" s="12"/>
    </row>
    <row r="99" spans="1:9" ht="13.5">
      <c r="A99" s="14"/>
      <c r="B99" s="13" t="s">
        <v>12</v>
      </c>
      <c r="C99" s="28">
        <f>SUM(C19,C36,C97)</f>
        <v>39782268</v>
      </c>
      <c r="D99" s="28">
        <f>SUM(D19,D36,D97)</f>
        <v>32992361</v>
      </c>
      <c r="E99" s="20">
        <f>(D99*100)/C99</f>
        <v>82.93232804122681</v>
      </c>
      <c r="F99" s="15"/>
      <c r="G99" s="15"/>
      <c r="H99" s="15"/>
      <c r="I99" s="32">
        <f>SUM(I19,I36,I97)</f>
        <v>9757020.527400002</v>
      </c>
    </row>
  </sheetData>
  <sheetProtection/>
  <mergeCells count="4">
    <mergeCell ref="A2:I2"/>
    <mergeCell ref="A8:I8"/>
    <mergeCell ref="A38:I38"/>
    <mergeCell ref="A21:I21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2011-03-16T19:20:06Z</cp:lastPrinted>
  <dcterms:created xsi:type="dcterms:W3CDTF">2005-05-09T20:19:33Z</dcterms:created>
  <dcterms:modified xsi:type="dcterms:W3CDTF">2011-03-23T15:18:36Z</dcterms:modified>
  <cp:category/>
  <cp:version/>
  <cp:contentType/>
  <cp:contentStatus/>
</cp:coreProperties>
</file>