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0 MILHO VENDA 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<sst xmlns="http://schemas.openxmlformats.org/spreadsheetml/2006/main" count="42" uniqueCount="31">
  <si>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</si>
  <si>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</si>
  <si>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</si>
  <si>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</si>
  <si>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</si>
  <si>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</si>
  <si>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</si>
  <si>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</si>
  <si>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</si>
  <si>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</si>
  <si>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</si>
  <si>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</si>
  <si>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</si>
  <si>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</si>
  <si>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</si>
  <si>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</si>
  <si>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</si>
  <si>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</si>
  <si>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</si>
  <si>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</si>
  <si>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BNM</t>
  </si>
  <si>
    <t>BBM GO</t>
  </si>
  <si>
    <t xml:space="preserve">        AVISO DE VENDA DE MILHO EM GRÃOS – Nº 080/11 - 23/03/2011</t>
  </si>
  <si>
    <t>Rio Verde</t>
  </si>
  <si>
    <t>MS</t>
  </si>
  <si>
    <t>BBM MS</t>
  </si>
  <si>
    <t>Campo Grande</t>
  </si>
  <si>
    <t>São Gabriel do Oeste</t>
  </si>
  <si>
    <t>BCSP</t>
  </si>
  <si>
    <t>BCML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</si>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</sst>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23</v>
      </c>
      <c r="C10" s="27">
        <v>6534000</v>
      </c>
      <c r="D10" s="30">
        <f>SUM(D11:D12)</f>
        <v>6534000</v>
      </c>
      <c r="E10" s="26">
        <f>(D10*100)/C10</f>
        <v>100</v>
      </c>
      <c r="F10" s="24">
        <v>0.4</v>
      </c>
      <c r="G10" s="24">
        <v>0.45</v>
      </c>
      <c r="H10" s="22">
        <f>(G10*100)/F10-100</f>
        <v>12.5</v>
      </c>
      <c r="I10" s="6">
        <f>FLOOR(G10,0.00001)*D10</f>
        <v>2940300</v>
      </c>
    </row>
    <row r="11" spans="1:9" ht="13.5">
      <c r="A11" s="5"/>
      <c r="B11" s="19"/>
      <c r="C11" s="29" t="s">
        <v>20</v>
      </c>
      <c r="D11" s="27">
        <v>144000</v>
      </c>
      <c r="E11" s="23"/>
      <c r="F11" s="24"/>
      <c r="G11" s="25"/>
      <c r="H11" s="22"/>
      <c r="I11" s="6"/>
    </row>
    <row r="12" spans="1:9" ht="13.5">
      <c r="A12" s="5"/>
      <c r="B12" s="19"/>
      <c r="C12" s="29" t="s">
        <v>21</v>
      </c>
      <c r="D12" s="27">
        <v>6390000</v>
      </c>
      <c r="E12" s="23"/>
      <c r="F12" s="24"/>
      <c r="G12" s="25"/>
      <c r="H12" s="22"/>
      <c r="I12" s="6"/>
    </row>
    <row r="13" spans="1:9" ht="13.5">
      <c r="A13" s="5"/>
      <c r="B13" s="19"/>
      <c r="C13" s="29"/>
      <c r="D13" s="27"/>
      <c r="E13" s="23"/>
      <c r="F13" s="24"/>
      <c r="G13" s="25"/>
      <c r="H13" s="22"/>
      <c r="I13" s="6"/>
    </row>
    <row r="14" spans="1:9" ht="13.5">
      <c r="A14" s="10"/>
      <c r="B14" s="13" t="s">
        <v>14</v>
      </c>
      <c r="C14" s="28">
        <f>SUM(C10:C13)</f>
        <v>6534000</v>
      </c>
      <c r="D14" s="31">
        <f>SUM(D10)</f>
        <v>6534000</v>
      </c>
      <c r="E14" s="20">
        <f>(D14*100)/C14</f>
        <v>100</v>
      </c>
      <c r="F14" s="16"/>
      <c r="G14" s="16"/>
      <c r="H14" s="11"/>
      <c r="I14" s="21">
        <f>SUM(I10:I13)</f>
        <v>2940300</v>
      </c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35" t="s">
        <v>24</v>
      </c>
      <c r="B16" s="36"/>
      <c r="C16" s="36"/>
      <c r="D16" s="36"/>
      <c r="E16" s="36"/>
      <c r="F16" s="36"/>
      <c r="G16" s="36"/>
      <c r="H16" s="36"/>
      <c r="I16" s="37"/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5">
        <v>2</v>
      </c>
      <c r="B18" s="19" t="s">
        <v>26</v>
      </c>
      <c r="C18" s="27">
        <v>1000000</v>
      </c>
      <c r="D18" s="30">
        <f>SUM(D19:D19)</f>
        <v>300000</v>
      </c>
      <c r="E18" s="26">
        <f>(D18*100)/C18</f>
        <v>30</v>
      </c>
      <c r="F18" s="24">
        <v>0.3667</v>
      </c>
      <c r="G18" s="24">
        <v>0.4326</v>
      </c>
      <c r="H18" s="22">
        <f>(G18*100)/F18-100</f>
        <v>17.971093536951173</v>
      </c>
      <c r="I18" s="6">
        <f>FLOOR(G18,0.00001)*D18</f>
        <v>129780.00000000001</v>
      </c>
    </row>
    <row r="19" spans="1:9" ht="13.5">
      <c r="A19" s="5"/>
      <c r="B19" s="19"/>
      <c r="C19" s="29" t="s">
        <v>25</v>
      </c>
      <c r="D19" s="27">
        <v>300000</v>
      </c>
      <c r="E19" s="23"/>
      <c r="F19" s="24"/>
      <c r="G19" s="25"/>
      <c r="H19" s="22"/>
      <c r="I19" s="6"/>
    </row>
    <row r="20" spans="1:9" ht="13.5">
      <c r="A20" s="5"/>
      <c r="B20" s="19"/>
      <c r="C20" s="29"/>
      <c r="D20" s="27"/>
      <c r="E20" s="23"/>
      <c r="F20" s="24"/>
      <c r="G20" s="25"/>
      <c r="H20" s="22"/>
      <c r="I20" s="6"/>
    </row>
    <row r="21" spans="1:9" ht="13.5">
      <c r="A21" s="5">
        <v>3</v>
      </c>
      <c r="B21" s="19" t="s">
        <v>27</v>
      </c>
      <c r="C21" s="27">
        <v>7700000</v>
      </c>
      <c r="D21" s="30">
        <f>SUM(D22:D25)</f>
        <v>7700000</v>
      </c>
      <c r="E21" s="26">
        <f>(D21*100)/C21</f>
        <v>100</v>
      </c>
      <c r="F21" s="24">
        <v>0.3667</v>
      </c>
      <c r="G21" s="24">
        <v>0.4001</v>
      </c>
      <c r="H21" s="22">
        <f>(G21*100)/F21-100</f>
        <v>9.108262885192246</v>
      </c>
      <c r="I21" s="6">
        <f>FLOOR(G21,0.00001)*D21</f>
        <v>3080770</v>
      </c>
    </row>
    <row r="22" spans="1:9" ht="13.5">
      <c r="A22" s="5"/>
      <c r="B22" s="19"/>
      <c r="C22" s="29" t="s">
        <v>28</v>
      </c>
      <c r="D22" s="30">
        <v>1031000</v>
      </c>
      <c r="E22" s="26"/>
      <c r="F22" s="24"/>
      <c r="G22" s="24"/>
      <c r="H22" s="22"/>
      <c r="I22" s="6"/>
    </row>
    <row r="23" spans="1:9" ht="13.5">
      <c r="A23" s="5"/>
      <c r="B23" s="19"/>
      <c r="C23" s="29" t="s">
        <v>29</v>
      </c>
      <c r="D23" s="30">
        <v>1000000</v>
      </c>
      <c r="E23" s="26"/>
      <c r="F23" s="24"/>
      <c r="G23" s="24"/>
      <c r="H23" s="22"/>
      <c r="I23" s="6"/>
    </row>
    <row r="24" spans="1:9" ht="13.5">
      <c r="A24" s="5"/>
      <c r="B24" s="19"/>
      <c r="C24" s="29" t="s">
        <v>25</v>
      </c>
      <c r="D24" s="30">
        <v>4669000</v>
      </c>
      <c r="E24" s="26"/>
      <c r="F24" s="24"/>
      <c r="G24" s="24"/>
      <c r="H24" s="22"/>
      <c r="I24" s="6"/>
    </row>
    <row r="25" spans="1:9" ht="13.5">
      <c r="A25" s="5"/>
      <c r="B25" s="19"/>
      <c r="C25" s="29" t="s">
        <v>30</v>
      </c>
      <c r="D25" s="30">
        <v>1000000</v>
      </c>
      <c r="E25" s="26"/>
      <c r="F25" s="24"/>
      <c r="G25" s="24"/>
      <c r="H25" s="22"/>
      <c r="I25" s="6"/>
    </row>
    <row r="26" spans="1:9" ht="13.5">
      <c r="A26" s="5"/>
      <c r="B26" s="19"/>
      <c r="C26" s="29"/>
      <c r="D26" s="30"/>
      <c r="E26" s="26"/>
      <c r="F26" s="24"/>
      <c r="G26" s="24"/>
      <c r="H26" s="22"/>
      <c r="I26" s="6"/>
    </row>
    <row r="27" spans="1:9" ht="13.5">
      <c r="A27" s="5">
        <v>4</v>
      </c>
      <c r="B27" s="19" t="s">
        <v>27</v>
      </c>
      <c r="C27" s="27">
        <v>1300000</v>
      </c>
      <c r="D27" s="30">
        <f>SUM(D28:D30)</f>
        <v>1300000</v>
      </c>
      <c r="E27" s="26">
        <f>(D27*100)/C27</f>
        <v>100</v>
      </c>
      <c r="F27" s="24">
        <v>0.3667</v>
      </c>
      <c r="G27" s="24">
        <v>0.367</v>
      </c>
      <c r="H27" s="22">
        <f>(G27*100)/F27-100</f>
        <v>0.08181074447777803</v>
      </c>
      <c r="I27" s="6">
        <f>FLOOR(G27,0.00001)*D27</f>
        <v>477100.00000000006</v>
      </c>
    </row>
    <row r="28" spans="1:9" ht="13.5">
      <c r="A28" s="5"/>
      <c r="B28" s="19"/>
      <c r="C28" s="29" t="s">
        <v>28</v>
      </c>
      <c r="D28" s="30">
        <v>508000</v>
      </c>
      <c r="E28" s="26"/>
      <c r="F28" s="24"/>
      <c r="G28" s="24"/>
      <c r="H28" s="22"/>
      <c r="I28" s="6"/>
    </row>
    <row r="29" spans="1:9" ht="13.5">
      <c r="A29" s="5"/>
      <c r="B29" s="19"/>
      <c r="C29" s="29" t="s">
        <v>29</v>
      </c>
      <c r="D29" s="30">
        <v>300000</v>
      </c>
      <c r="E29" s="26"/>
      <c r="F29" s="24"/>
      <c r="G29" s="24"/>
      <c r="H29" s="22"/>
      <c r="I29" s="6"/>
    </row>
    <row r="30" spans="1:9" ht="13.5">
      <c r="A30" s="5"/>
      <c r="B30" s="19"/>
      <c r="C30" s="29" t="s">
        <v>25</v>
      </c>
      <c r="D30" s="30">
        <v>492000</v>
      </c>
      <c r="E30" s="26"/>
      <c r="F30" s="24"/>
      <c r="G30" s="24"/>
      <c r="H30" s="22"/>
      <c r="I30" s="6"/>
    </row>
    <row r="31" spans="1:9" ht="13.5">
      <c r="A31" s="5"/>
      <c r="B31" s="19"/>
      <c r="C31" s="29"/>
      <c r="D31" s="30"/>
      <c r="E31" s="26"/>
      <c r="F31" s="24"/>
      <c r="G31" s="24"/>
      <c r="H31" s="22"/>
      <c r="I31" s="6"/>
    </row>
    <row r="32" spans="1:9" ht="13.5">
      <c r="A32" s="10"/>
      <c r="B32" s="13" t="s">
        <v>14</v>
      </c>
      <c r="C32" s="28">
        <f>SUM(C18:C31)</f>
        <v>10000000</v>
      </c>
      <c r="D32" s="31">
        <f>SUM(D18,D21,D27)</f>
        <v>9300000</v>
      </c>
      <c r="E32" s="20">
        <f>(D32*100)/C32</f>
        <v>93</v>
      </c>
      <c r="F32" s="16"/>
      <c r="G32" s="16"/>
      <c r="H32" s="11"/>
      <c r="I32" s="21">
        <f>SUM(I18:I31)</f>
        <v>3687650</v>
      </c>
    </row>
    <row r="33" ht="12.75">
      <c r="C33" s="12"/>
    </row>
    <row r="34" spans="1:9" ht="13.5">
      <c r="A34" s="14"/>
      <c r="B34" s="13" t="s">
        <v>12</v>
      </c>
      <c r="C34" s="28">
        <f>SUM(C14,C32)</f>
        <v>16534000</v>
      </c>
      <c r="D34" s="28">
        <f>SUM(D14,D32)</f>
        <v>15834000</v>
      </c>
      <c r="E34" s="20">
        <f>(D34*100)/C34</f>
        <v>95.76629974597799</v>
      </c>
      <c r="F34" s="15"/>
      <c r="G34" s="15"/>
      <c r="H34" s="15"/>
      <c r="I34" s="32">
        <f>SUM(I14,I32)</f>
        <v>6627950</v>
      </c>
    </row>
  </sheetData>
  <sheetProtection/>
  <mergeCells count="3">
    <mergeCell ref="A2:I2"/>
    <mergeCell ref="A8:I8"/>
    <mergeCell ref="A16:I16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2011-03-16T19:22:13Z</cp:lastPrinted>
  <dcterms:created xsi:type="dcterms:W3CDTF">2005-05-09T20:19:33Z</dcterms:created>
  <dcterms:modified xsi:type="dcterms:W3CDTF">2011-03-23T15:37:09Z</dcterms:modified>
  <cp:category/>
  <cp:version/>
  <cp:contentType/>
  <cp:contentStatus/>
</cp:coreProperties>
</file>