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3 MILHO VENDA 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<sst xmlns="http://schemas.openxmlformats.org/spreadsheetml/2006/main" count="48" uniqueCount="33">
  <si>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</si>
  <si>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</si>
  <si>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</si>
  <si>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</si>
  <si>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</si>
  <si>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</si>
  <si>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</si>
  <si>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</si>
  <si>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</si>
  <si>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</si>
  <si>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</si>
  <si>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</si>
  <si>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</si>
  <si>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</si>
  <si>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</si>
  <si>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</si>
  <si>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</si>
  <si>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</si>
  <si>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</si>
  <si>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</si>
  <si>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</si>
  <si>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MT</t>
  </si>
  <si>
    <t>BCMMT</t>
  </si>
  <si>
    <t>BBM GO</t>
  </si>
  <si>
    <t>Acreuna</t>
  </si>
  <si>
    <t>BMCS</t>
  </si>
  <si>
    <t>BBM SP</t>
  </si>
  <si>
    <t xml:space="preserve">        AVISO DE VENDA DE MILHO EM GRÃOS – Nº 103/11 - 06/04/2011</t>
  </si>
  <si>
    <t>Guiratinga</t>
  </si>
  <si>
    <t>Nova Mutum</t>
  </si>
  <si>
    <t>Sinop</t>
  </si>
  <si>
    <t>BCMR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</si>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</sst>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24</v>
      </c>
      <c r="C10" s="27">
        <v>3368682</v>
      </c>
      <c r="D10" s="30">
        <f>SUM(D11:D12)</f>
        <v>3368682</v>
      </c>
      <c r="E10" s="26">
        <f>(D10*100)/C10</f>
        <v>100</v>
      </c>
      <c r="F10" s="24">
        <v>0.4</v>
      </c>
      <c r="G10" s="24">
        <v>0.429</v>
      </c>
      <c r="H10" s="22">
        <f>(G10*100)/F10-100</f>
        <v>7.249999999999986</v>
      </c>
      <c r="I10" s="6">
        <f>FLOOR(G10,0.00001)*D10</f>
        <v>1445164.5780000002</v>
      </c>
    </row>
    <row r="11" spans="1:9" ht="13.5">
      <c r="A11" s="5"/>
      <c r="B11" s="19"/>
      <c r="C11" s="29" t="s">
        <v>20</v>
      </c>
      <c r="D11" s="27">
        <v>187500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23</v>
      </c>
      <c r="D12" s="27">
        <v>3181182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10"/>
      <c r="B14" s="13" t="s">
        <v>14</v>
      </c>
      <c r="C14" s="28">
        <f>SUM(C10:C13)</f>
        <v>3368682</v>
      </c>
      <c r="D14" s="31">
        <f>SUM(D10)</f>
        <v>3368682</v>
      </c>
      <c r="E14" s="20">
        <f>(D14*100)/C14</f>
        <v>100</v>
      </c>
      <c r="F14" s="16"/>
      <c r="G14" s="16"/>
      <c r="H14" s="11"/>
      <c r="I14" s="21">
        <f>SUM(I10:I13)</f>
        <v>1445164.5780000002</v>
      </c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35" t="s">
        <v>21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28</v>
      </c>
      <c r="C18" s="27">
        <v>4200000</v>
      </c>
      <c r="D18" s="30">
        <f>SUM(D19:D22)</f>
        <v>4200000</v>
      </c>
      <c r="E18" s="26">
        <f>(D18*100)/C18</f>
        <v>100</v>
      </c>
      <c r="F18" s="24">
        <v>0.3167</v>
      </c>
      <c r="G18" s="24">
        <v>0.3167</v>
      </c>
      <c r="H18" s="22">
        <f>(G18*100)/F18-100</f>
        <v>0</v>
      </c>
      <c r="I18" s="6">
        <f>FLOOR(G18,0.00001)*D18</f>
        <v>1330140.0000000002</v>
      </c>
    </row>
    <row r="19" spans="1:9" ht="13.5">
      <c r="A19" s="5"/>
      <c r="B19" s="19"/>
      <c r="C19" s="29" t="s">
        <v>25</v>
      </c>
      <c r="D19" s="30">
        <v>300000</v>
      </c>
      <c r="E19" s="26"/>
      <c r="F19" s="24"/>
      <c r="G19" s="24"/>
      <c r="H19" s="22"/>
      <c r="I19" s="6"/>
    </row>
    <row r="20" spans="1:9" ht="13.5">
      <c r="A20" s="5"/>
      <c r="B20" s="19"/>
      <c r="C20" s="29" t="s">
        <v>31</v>
      </c>
      <c r="D20" s="30">
        <v>1327000</v>
      </c>
      <c r="E20" s="26"/>
      <c r="F20" s="24"/>
      <c r="G20" s="24"/>
      <c r="H20" s="22"/>
      <c r="I20" s="6"/>
    </row>
    <row r="21" spans="1:9" ht="13.5">
      <c r="A21" s="5"/>
      <c r="B21" s="19"/>
      <c r="C21" s="29" t="s">
        <v>22</v>
      </c>
      <c r="D21" s="30">
        <v>2186000</v>
      </c>
      <c r="E21" s="26"/>
      <c r="F21" s="24"/>
      <c r="G21" s="24"/>
      <c r="H21" s="22"/>
      <c r="I21" s="6"/>
    </row>
    <row r="22" spans="1:9" ht="13.5">
      <c r="A22" s="5"/>
      <c r="B22" s="19"/>
      <c r="C22" s="29" t="s">
        <v>20</v>
      </c>
      <c r="D22" s="30">
        <v>387000</v>
      </c>
      <c r="E22" s="26"/>
      <c r="F22" s="24"/>
      <c r="G22" s="24"/>
      <c r="H22" s="22"/>
      <c r="I22" s="6"/>
    </row>
    <row r="23" spans="1:9" ht="13.5">
      <c r="A23" s="5"/>
      <c r="B23" s="19"/>
      <c r="C23" s="29"/>
      <c r="D23" s="30"/>
      <c r="E23" s="26"/>
      <c r="F23" s="24"/>
      <c r="G23" s="24"/>
      <c r="H23" s="22"/>
      <c r="I23" s="6"/>
    </row>
    <row r="24" spans="1:9" ht="13.5">
      <c r="A24" s="5">
        <v>3</v>
      </c>
      <c r="B24" s="19" t="s">
        <v>29</v>
      </c>
      <c r="C24" s="27">
        <v>5192308</v>
      </c>
      <c r="D24" s="30">
        <f>SUM(D25:D29)</f>
        <v>4560000</v>
      </c>
      <c r="E24" s="26">
        <f>(D24*100)/C24</f>
        <v>87.82221701794269</v>
      </c>
      <c r="F24" s="24">
        <v>0.2834</v>
      </c>
      <c r="G24" s="24">
        <v>0.2834</v>
      </c>
      <c r="H24" s="22">
        <f>(G24*100)/F24-100</f>
        <v>0</v>
      </c>
      <c r="I24" s="6">
        <f>FLOOR(G24,0.00001)*D24</f>
        <v>1292304.0000000002</v>
      </c>
    </row>
    <row r="25" spans="1:9" ht="13.5">
      <c r="A25" s="5"/>
      <c r="B25" s="19"/>
      <c r="C25" s="29" t="s">
        <v>25</v>
      </c>
      <c r="D25" s="30">
        <v>3090000</v>
      </c>
      <c r="E25" s="26"/>
      <c r="F25" s="24"/>
      <c r="G25" s="24"/>
      <c r="H25" s="22"/>
      <c r="I25" s="6"/>
    </row>
    <row r="26" spans="1:9" ht="13.5">
      <c r="A26" s="5"/>
      <c r="B26" s="19"/>
      <c r="C26" s="29" t="s">
        <v>22</v>
      </c>
      <c r="D26" s="30">
        <v>90000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20</v>
      </c>
      <c r="D27" s="30">
        <v>600000</v>
      </c>
      <c r="E27" s="26"/>
      <c r="F27" s="24"/>
      <c r="G27" s="24"/>
      <c r="H27" s="22"/>
      <c r="I27" s="6"/>
    </row>
    <row r="28" spans="1:9" ht="13.5">
      <c r="A28" s="5"/>
      <c r="B28" s="19"/>
      <c r="C28" s="29" t="s">
        <v>23</v>
      </c>
      <c r="D28" s="30">
        <v>180000</v>
      </c>
      <c r="E28" s="26"/>
      <c r="F28" s="24"/>
      <c r="G28" s="24"/>
      <c r="H28" s="22"/>
      <c r="I28" s="6"/>
    </row>
    <row r="29" spans="1:9" ht="13.5">
      <c r="A29" s="5"/>
      <c r="B29" s="19"/>
      <c r="C29" s="29" t="s">
        <v>26</v>
      </c>
      <c r="D29" s="30">
        <v>600000</v>
      </c>
      <c r="E29" s="26"/>
      <c r="F29" s="24"/>
      <c r="G29" s="24"/>
      <c r="H29" s="22"/>
      <c r="I29" s="6"/>
    </row>
    <row r="30" spans="1:9" ht="13.5">
      <c r="A30" s="5"/>
      <c r="B30" s="19"/>
      <c r="C30" s="29"/>
      <c r="D30" s="30"/>
      <c r="E30" s="26"/>
      <c r="F30" s="24"/>
      <c r="G30" s="24"/>
      <c r="H30" s="22"/>
      <c r="I30" s="6"/>
    </row>
    <row r="31" spans="1:9" ht="13.5">
      <c r="A31" s="5">
        <v>4</v>
      </c>
      <c r="B31" s="19" t="s">
        <v>29</v>
      </c>
      <c r="C31" s="27">
        <v>600000</v>
      </c>
      <c r="D31" s="30">
        <f>SUM(D32)</f>
        <v>0</v>
      </c>
      <c r="E31" s="26">
        <f>(D31*100)/C31</f>
        <v>0</v>
      </c>
      <c r="F31" s="24">
        <v>0.2834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32</v>
      </c>
      <c r="D32" s="30"/>
      <c r="E32" s="26"/>
      <c r="F32" s="24"/>
      <c r="G32" s="24"/>
      <c r="H32" s="22"/>
      <c r="I32" s="6"/>
    </row>
    <row r="33" spans="1:9" ht="13.5">
      <c r="A33" s="5"/>
      <c r="B33" s="19"/>
      <c r="C33" s="29"/>
      <c r="D33" s="30"/>
      <c r="E33" s="26"/>
      <c r="F33" s="24"/>
      <c r="G33" s="24"/>
      <c r="H33" s="22"/>
      <c r="I33" s="6"/>
    </row>
    <row r="34" spans="1:9" ht="13.5">
      <c r="A34" s="5">
        <v>5</v>
      </c>
      <c r="B34" s="19" t="s">
        <v>30</v>
      </c>
      <c r="C34" s="27">
        <v>1590670</v>
      </c>
      <c r="D34" s="30">
        <f>SUM(D35:D37)</f>
        <v>1590670</v>
      </c>
      <c r="E34" s="26">
        <f>(D34*100)/C34</f>
        <v>100</v>
      </c>
      <c r="F34" s="24">
        <v>0.2834</v>
      </c>
      <c r="G34" s="24">
        <v>0.299</v>
      </c>
      <c r="H34" s="22">
        <f>(G34*100)/F34-100</f>
        <v>5.504587155963307</v>
      </c>
      <c r="I34" s="6">
        <f>FLOOR(G34,0.00001)*D34</f>
        <v>475610.3300000001</v>
      </c>
    </row>
    <row r="35" spans="1:9" ht="13.5">
      <c r="A35" s="5"/>
      <c r="B35" s="19"/>
      <c r="C35" s="29" t="s">
        <v>25</v>
      </c>
      <c r="D35" s="30">
        <v>1140670</v>
      </c>
      <c r="E35" s="26"/>
      <c r="F35" s="24"/>
      <c r="G35" s="24"/>
      <c r="H35" s="22"/>
      <c r="I35" s="6"/>
    </row>
    <row r="36" spans="1:9" ht="13.5">
      <c r="A36" s="5"/>
      <c r="B36" s="19"/>
      <c r="C36" s="29" t="s">
        <v>31</v>
      </c>
      <c r="D36" s="30">
        <v>420000</v>
      </c>
      <c r="E36" s="26"/>
      <c r="F36" s="24"/>
      <c r="G36" s="24"/>
      <c r="H36" s="22"/>
      <c r="I36" s="6"/>
    </row>
    <row r="37" spans="1:9" ht="13.5">
      <c r="A37" s="5"/>
      <c r="B37" s="19"/>
      <c r="C37" s="29" t="s">
        <v>22</v>
      </c>
      <c r="D37" s="30">
        <v>30000</v>
      </c>
      <c r="E37" s="26"/>
      <c r="F37" s="24"/>
      <c r="G37" s="24"/>
      <c r="H37" s="22"/>
      <c r="I37" s="6"/>
    </row>
    <row r="38" spans="1:9" ht="13.5">
      <c r="A38" s="5"/>
      <c r="B38" s="19"/>
      <c r="C38" s="29"/>
      <c r="D38" s="30"/>
      <c r="E38" s="26"/>
      <c r="F38" s="24"/>
      <c r="G38" s="24"/>
      <c r="H38" s="22"/>
      <c r="I38" s="6"/>
    </row>
    <row r="39" spans="1:9" ht="13.5">
      <c r="A39" s="10"/>
      <c r="B39" s="13" t="s">
        <v>14</v>
      </c>
      <c r="C39" s="28">
        <f>SUM(C18:C38)</f>
        <v>11582978</v>
      </c>
      <c r="D39" s="31">
        <f>SUM(D18,D24,D31,D34)</f>
        <v>10350670</v>
      </c>
      <c r="E39" s="20">
        <f>(D39*100)/C39</f>
        <v>89.36104342078522</v>
      </c>
      <c r="F39" s="16"/>
      <c r="G39" s="16"/>
      <c r="H39" s="11"/>
      <c r="I39" s="21">
        <f>SUM(I18:I38)</f>
        <v>3098054.3300000005</v>
      </c>
    </row>
    <row r="40" ht="12.75">
      <c r="C40" s="12"/>
    </row>
    <row r="41" spans="1:9" ht="13.5">
      <c r="A41" s="14"/>
      <c r="B41" s="13" t="s">
        <v>12</v>
      </c>
      <c r="C41" s="28">
        <f>SUM(C14,C39)</f>
        <v>14951660</v>
      </c>
      <c r="D41" s="28">
        <f>SUM(D14,D39)</f>
        <v>13719352</v>
      </c>
      <c r="E41" s="20">
        <f>(D41*100)/C41</f>
        <v>91.75805228315785</v>
      </c>
      <c r="F41" s="15"/>
      <c r="G41" s="15"/>
      <c r="H41" s="15"/>
      <c r="I41" s="32">
        <f>SUM(I14,I39)</f>
        <v>4543218.908000001</v>
      </c>
    </row>
  </sheetData>
  <sheetProtection/>
  <mergeCells count="3">
    <mergeCell ref="A2:I2"/>
    <mergeCell ref="A8:I8"/>
    <mergeCell ref="A16:I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2011-03-30T18:00:20Z</cp:lastPrinted>
  <dcterms:created xsi:type="dcterms:W3CDTF">2005-05-09T20:19:33Z</dcterms:created>
  <dcterms:modified xsi:type="dcterms:W3CDTF">2011-04-06T13:45:30Z</dcterms:modified>
  <cp:category/>
  <cp:version/>
  <cp:contentType/>
  <cp:contentStatus/>
</cp:coreProperties>
</file>