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04 MILHO VENDA " sheetId="1" r:id="rId1"/>
  </sheets>
  <definedNames/>
  <calcPr fullCalcOnLoad="1"/>
</workbook>
</file>

<file path=xl/sharedStrings.xml><?xml version="1.0" encoding="utf-8"?>
<sst xmlns="http://schemas.openxmlformats.org/spreadsheetml/2006/main" count="63" uniqueCount="39">
  <si>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</si>
  <si>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</si>
  <si>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</si>
  <si>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</si>
  <si>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</si>
  <si>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</si>
  <si>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</si>
  <si>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</si>
  <si>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</si>
  <si>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</si>
  <si>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</si>
  <si>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</si>
  <si>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</si>
  <si>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</si>
  <si>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</si>
  <si>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</si>
  <si>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</si>
  <si>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</si>
  <si>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</si>
  <si>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GO</t>
  </si>
  <si>
    <t>BNM</t>
  </si>
  <si>
    <t>MT</t>
  </si>
  <si>
    <t>BCMMT</t>
  </si>
  <si>
    <t>BBM GO</t>
  </si>
  <si>
    <t>Porteirão</t>
  </si>
  <si>
    <t>BBSB</t>
  </si>
  <si>
    <t>BMR</t>
  </si>
  <si>
    <t>BBM UB</t>
  </si>
  <si>
    <t>BBM SP</t>
  </si>
  <si>
    <t>Campos de Julio</t>
  </si>
  <si>
    <t>Sapezal</t>
  </si>
  <si>
    <t>BCMM</t>
  </si>
  <si>
    <t xml:space="preserve">        AVISO DE VENDA DE MILHO EM GRÃOS – Nº 104/11 - 06/04/2011</t>
  </si>
  <si>
    <t>Jataí</t>
  </si>
  <si>
    <t>Lucas do Rio Verde</t>
  </si>
  <si>
    <t>Sorriso/Boa Esperança</t>
  </si>
  <si>
    <t>BHCP</t>
  </si>
  <si>
    <t>BBM RS</t>
  </si>
  <si>
    <t>BCMR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</si>
</sst>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tabSelected="1" workbookViewId="0" topLeftCell="A1">
      <selection activeCell="G53" sqref="G53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3" t="s">
        <v>32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7" t="s">
        <v>7</v>
      </c>
      <c r="D5" s="4" t="s">
        <v>16</v>
      </c>
      <c r="E5" s="18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9" t="s">
        <v>33</v>
      </c>
      <c r="C10" s="27">
        <v>4000000</v>
      </c>
      <c r="D10" s="30">
        <f>SUM(D11:D13)</f>
        <v>4000000</v>
      </c>
      <c r="E10" s="26">
        <f>(D10*100)/C10</f>
        <v>100</v>
      </c>
      <c r="F10" s="24">
        <v>0.4</v>
      </c>
      <c r="G10" s="24">
        <v>0.415</v>
      </c>
      <c r="H10" s="22">
        <f>(G10*100)/F10-100</f>
        <v>3.75</v>
      </c>
      <c r="I10" s="6">
        <f>FLOOR(G10,0.00001)*D10</f>
        <v>1660000.0000000002</v>
      </c>
    </row>
    <row r="11" spans="1:9" ht="13.5">
      <c r="A11" s="5"/>
      <c r="B11" s="19"/>
      <c r="C11" s="29" t="s">
        <v>20</v>
      </c>
      <c r="D11" s="27">
        <v>180000</v>
      </c>
      <c r="E11" s="23"/>
      <c r="F11" s="24"/>
      <c r="G11" s="25"/>
      <c r="H11" s="22"/>
      <c r="I11" s="6"/>
    </row>
    <row r="12" spans="1:9" ht="13.5">
      <c r="A12" s="5"/>
      <c r="B12" s="19"/>
      <c r="C12" s="29" t="s">
        <v>26</v>
      </c>
      <c r="D12" s="27">
        <v>380000</v>
      </c>
      <c r="E12" s="23"/>
      <c r="F12" s="24"/>
      <c r="G12" s="25"/>
      <c r="H12" s="22"/>
      <c r="I12" s="6"/>
    </row>
    <row r="13" spans="1:9" ht="13.5">
      <c r="A13" s="5"/>
      <c r="B13" s="19"/>
      <c r="C13" s="29" t="s">
        <v>23</v>
      </c>
      <c r="D13" s="27">
        <v>3440000</v>
      </c>
      <c r="E13" s="23"/>
      <c r="F13" s="24"/>
      <c r="G13" s="25"/>
      <c r="H13" s="22"/>
      <c r="I13" s="6"/>
    </row>
    <row r="14" spans="1:9" ht="13.5">
      <c r="A14" s="5"/>
      <c r="B14" s="19"/>
      <c r="C14" s="29"/>
      <c r="D14" s="27"/>
      <c r="E14" s="23"/>
      <c r="F14" s="24"/>
      <c r="G14" s="25"/>
      <c r="H14" s="22"/>
      <c r="I14" s="6"/>
    </row>
    <row r="15" spans="1:9" ht="13.5">
      <c r="A15" s="5">
        <v>2</v>
      </c>
      <c r="B15" s="19" t="s">
        <v>33</v>
      </c>
      <c r="C15" s="27">
        <v>4000000</v>
      </c>
      <c r="D15" s="30">
        <f>SUM(D16:D20)</f>
        <v>4000000</v>
      </c>
      <c r="E15" s="26">
        <f>(D15*100)/C15</f>
        <v>100</v>
      </c>
      <c r="F15" s="24">
        <v>0.4</v>
      </c>
      <c r="G15" s="24">
        <v>0.401</v>
      </c>
      <c r="H15" s="22">
        <f>(G15*100)/F15-100</f>
        <v>0.25</v>
      </c>
      <c r="I15" s="6">
        <f>FLOOR(G15,0.00001)*D15</f>
        <v>1604000</v>
      </c>
    </row>
    <row r="16" spans="1:9" ht="13.5">
      <c r="A16" s="5"/>
      <c r="B16" s="19"/>
      <c r="C16" s="29" t="s">
        <v>31</v>
      </c>
      <c r="D16" s="27">
        <v>1000000</v>
      </c>
      <c r="E16" s="23"/>
      <c r="F16" s="24"/>
      <c r="G16" s="25"/>
      <c r="H16" s="22"/>
      <c r="I16" s="6"/>
    </row>
    <row r="17" spans="1:9" ht="13.5">
      <c r="A17" s="5"/>
      <c r="B17" s="19"/>
      <c r="C17" s="29" t="s">
        <v>26</v>
      </c>
      <c r="D17" s="27">
        <v>380000</v>
      </c>
      <c r="E17" s="23"/>
      <c r="F17" s="24"/>
      <c r="G17" s="25"/>
      <c r="H17" s="22"/>
      <c r="I17" s="6"/>
    </row>
    <row r="18" spans="1:9" ht="13.5">
      <c r="A18" s="5"/>
      <c r="B18" s="19"/>
      <c r="C18" s="29" t="s">
        <v>25</v>
      </c>
      <c r="D18" s="27">
        <v>38000</v>
      </c>
      <c r="E18" s="23"/>
      <c r="F18" s="24"/>
      <c r="G18" s="25"/>
      <c r="H18" s="22"/>
      <c r="I18" s="6"/>
    </row>
    <row r="19" spans="1:9" ht="13.5">
      <c r="A19" s="5"/>
      <c r="B19" s="19"/>
      <c r="C19" s="29" t="s">
        <v>36</v>
      </c>
      <c r="D19" s="27">
        <v>93000</v>
      </c>
      <c r="E19" s="23"/>
      <c r="F19" s="24"/>
      <c r="G19" s="25"/>
      <c r="H19" s="22"/>
      <c r="I19" s="6"/>
    </row>
    <row r="20" spans="1:9" ht="13.5">
      <c r="A20" s="5"/>
      <c r="B20" s="19"/>
      <c r="C20" s="29" t="s">
        <v>23</v>
      </c>
      <c r="D20" s="27">
        <v>2489000</v>
      </c>
      <c r="E20" s="23"/>
      <c r="F20" s="24"/>
      <c r="G20" s="25"/>
      <c r="H20" s="22"/>
      <c r="I20" s="6"/>
    </row>
    <row r="21" spans="1:9" ht="13.5">
      <c r="A21" s="5"/>
      <c r="B21" s="19"/>
      <c r="C21" s="29"/>
      <c r="D21" s="27"/>
      <c r="E21" s="23"/>
      <c r="F21" s="24"/>
      <c r="G21" s="25"/>
      <c r="H21" s="22"/>
      <c r="I21" s="6"/>
    </row>
    <row r="22" spans="1:9" ht="13.5">
      <c r="A22" s="5">
        <v>3</v>
      </c>
      <c r="B22" s="19" t="s">
        <v>24</v>
      </c>
      <c r="C22" s="27">
        <v>3631318</v>
      </c>
      <c r="D22" s="30">
        <f>SUM(D23:D24)</f>
        <v>3631318</v>
      </c>
      <c r="E22" s="26">
        <f>(D22*100)/C22</f>
        <v>100</v>
      </c>
      <c r="F22" s="24">
        <v>0.4</v>
      </c>
      <c r="G22" s="24">
        <v>0.4</v>
      </c>
      <c r="H22" s="22">
        <f>(G22*100)/F22-100</f>
        <v>0</v>
      </c>
      <c r="I22" s="6">
        <f>FLOOR(G22,0.00001)*D22</f>
        <v>1452527.2000000002</v>
      </c>
    </row>
    <row r="23" spans="1:9" ht="13.5">
      <c r="A23" s="5"/>
      <c r="B23" s="19"/>
      <c r="C23" s="29" t="s">
        <v>26</v>
      </c>
      <c r="D23" s="27">
        <v>570000</v>
      </c>
      <c r="E23" s="23"/>
      <c r="F23" s="24"/>
      <c r="G23" s="25"/>
      <c r="H23" s="22"/>
      <c r="I23" s="6"/>
    </row>
    <row r="24" spans="1:9" ht="13.5">
      <c r="A24" s="5"/>
      <c r="B24" s="19"/>
      <c r="C24" s="29" t="s">
        <v>23</v>
      </c>
      <c r="D24" s="27">
        <v>3061318</v>
      </c>
      <c r="E24" s="23"/>
      <c r="F24" s="24"/>
      <c r="G24" s="25"/>
      <c r="H24" s="22"/>
      <c r="I24" s="6"/>
    </row>
    <row r="25" spans="1:9" ht="13.5">
      <c r="A25" s="5"/>
      <c r="B25" s="19"/>
      <c r="C25" s="29"/>
      <c r="D25" s="27"/>
      <c r="E25" s="23"/>
      <c r="F25" s="24"/>
      <c r="G25" s="25"/>
      <c r="H25" s="22"/>
      <c r="I25" s="6"/>
    </row>
    <row r="26" spans="1:9" ht="13.5">
      <c r="A26" s="10"/>
      <c r="B26" s="13" t="s">
        <v>14</v>
      </c>
      <c r="C26" s="28">
        <f>SUM(C10:C25)</f>
        <v>11631318</v>
      </c>
      <c r="D26" s="31">
        <f>SUM(D10,D15,D22)</f>
        <v>11631318</v>
      </c>
      <c r="E26" s="20">
        <f>(D26*100)/C26</f>
        <v>100</v>
      </c>
      <c r="F26" s="16"/>
      <c r="G26" s="16"/>
      <c r="H26" s="11"/>
      <c r="I26" s="21">
        <f>SUM(I10:I25)</f>
        <v>4716527.2</v>
      </c>
    </row>
    <row r="27" spans="1:9" ht="13.5">
      <c r="A27" s="5"/>
      <c r="B27" s="19"/>
      <c r="C27" s="29"/>
      <c r="D27" s="27"/>
      <c r="E27" s="23"/>
      <c r="F27" s="24"/>
      <c r="G27" s="25"/>
      <c r="H27" s="22"/>
      <c r="I27" s="6"/>
    </row>
    <row r="28" spans="1:9" ht="13.5">
      <c r="A28" s="35" t="s">
        <v>21</v>
      </c>
      <c r="B28" s="36"/>
      <c r="C28" s="36"/>
      <c r="D28" s="36"/>
      <c r="E28" s="36"/>
      <c r="F28" s="36"/>
      <c r="G28" s="36"/>
      <c r="H28" s="36"/>
      <c r="I28" s="37"/>
    </row>
    <row r="29" spans="1:9" ht="13.5">
      <c r="A29" s="8"/>
      <c r="B29" s="8"/>
      <c r="C29" s="8"/>
      <c r="D29" s="8"/>
      <c r="E29" s="8"/>
      <c r="F29" s="8"/>
      <c r="G29" s="8"/>
      <c r="H29" s="8"/>
      <c r="I29" s="9"/>
    </row>
    <row r="30" spans="1:9" ht="13.5">
      <c r="A30" s="5">
        <v>4</v>
      </c>
      <c r="B30" s="19" t="s">
        <v>29</v>
      </c>
      <c r="C30" s="27">
        <v>5000000</v>
      </c>
      <c r="D30" s="30">
        <f>SUM(D31:D34)</f>
        <v>5000000</v>
      </c>
      <c r="E30" s="26">
        <f>(D30*100)/C30</f>
        <v>100</v>
      </c>
      <c r="F30" s="24">
        <v>0.2834</v>
      </c>
      <c r="G30" s="24">
        <v>0.305</v>
      </c>
      <c r="H30" s="22">
        <f>(G30*100)/F30-100</f>
        <v>7.621736062103039</v>
      </c>
      <c r="I30" s="6">
        <f>FLOOR(G30,0.00001)*D30</f>
        <v>1525000.0000000002</v>
      </c>
    </row>
    <row r="31" spans="1:9" ht="13.5">
      <c r="A31" s="5"/>
      <c r="B31" s="19"/>
      <c r="C31" s="29" t="s">
        <v>22</v>
      </c>
      <c r="D31" s="30">
        <v>548040</v>
      </c>
      <c r="E31" s="26"/>
      <c r="F31" s="24"/>
      <c r="G31" s="24"/>
      <c r="H31" s="22"/>
      <c r="I31" s="6"/>
    </row>
    <row r="32" spans="1:9" ht="13.5">
      <c r="A32" s="5"/>
      <c r="B32" s="19"/>
      <c r="C32" s="29" t="s">
        <v>20</v>
      </c>
      <c r="D32" s="30">
        <v>2248960</v>
      </c>
      <c r="E32" s="26"/>
      <c r="F32" s="24"/>
      <c r="G32" s="24"/>
      <c r="H32" s="22"/>
      <c r="I32" s="6"/>
    </row>
    <row r="33" spans="1:9" ht="13.5">
      <c r="A33" s="5"/>
      <c r="B33" s="19"/>
      <c r="C33" s="29" t="s">
        <v>25</v>
      </c>
      <c r="D33" s="30">
        <v>1500000</v>
      </c>
      <c r="E33" s="26"/>
      <c r="F33" s="24"/>
      <c r="G33" s="24"/>
      <c r="H33" s="22"/>
      <c r="I33" s="6"/>
    </row>
    <row r="34" spans="1:9" ht="13.5">
      <c r="A34" s="5"/>
      <c r="B34" s="19"/>
      <c r="C34" s="29" t="s">
        <v>27</v>
      </c>
      <c r="D34" s="30">
        <v>703000</v>
      </c>
      <c r="E34" s="26"/>
      <c r="F34" s="24"/>
      <c r="G34" s="24"/>
      <c r="H34" s="22"/>
      <c r="I34" s="6"/>
    </row>
    <row r="35" spans="1:9" ht="13.5">
      <c r="A35" s="5"/>
      <c r="B35" s="19"/>
      <c r="C35" s="29"/>
      <c r="D35" s="30"/>
      <c r="E35" s="26"/>
      <c r="F35" s="24"/>
      <c r="G35" s="24"/>
      <c r="H35" s="22"/>
      <c r="I35" s="6"/>
    </row>
    <row r="36" spans="1:9" ht="13.5">
      <c r="A36" s="5">
        <v>5</v>
      </c>
      <c r="B36" s="19" t="s">
        <v>29</v>
      </c>
      <c r="C36" s="27">
        <v>2881960</v>
      </c>
      <c r="D36" s="30">
        <f>SUM(D37:D41)</f>
        <v>2881960</v>
      </c>
      <c r="E36" s="26">
        <f>(D36*100)/C36</f>
        <v>100</v>
      </c>
      <c r="F36" s="24">
        <v>0.2834</v>
      </c>
      <c r="G36" s="24">
        <v>0.307</v>
      </c>
      <c r="H36" s="22">
        <f>(G36*100)/F36-100</f>
        <v>8.327452364149622</v>
      </c>
      <c r="I36" s="6">
        <f>FLOOR(G36,0.00001)*D36</f>
        <v>884761.7200000001</v>
      </c>
    </row>
    <row r="37" spans="1:9" ht="13.5">
      <c r="A37" s="5"/>
      <c r="B37" s="19"/>
      <c r="C37" s="29" t="s">
        <v>22</v>
      </c>
      <c r="D37" s="30">
        <v>300000</v>
      </c>
      <c r="E37" s="26"/>
      <c r="F37" s="24"/>
      <c r="G37" s="24"/>
      <c r="H37" s="22"/>
      <c r="I37" s="6"/>
    </row>
    <row r="38" spans="1:9" ht="13.5">
      <c r="A38" s="5"/>
      <c r="B38" s="19"/>
      <c r="C38" s="29" t="s">
        <v>20</v>
      </c>
      <c r="D38" s="30">
        <v>1000000</v>
      </c>
      <c r="E38" s="26"/>
      <c r="F38" s="24"/>
      <c r="G38" s="24"/>
      <c r="H38" s="22"/>
      <c r="I38" s="6"/>
    </row>
    <row r="39" spans="1:9" ht="13.5">
      <c r="A39" s="5"/>
      <c r="B39" s="19"/>
      <c r="C39" s="29" t="s">
        <v>25</v>
      </c>
      <c r="D39" s="30">
        <v>876960</v>
      </c>
      <c r="E39" s="26"/>
      <c r="F39" s="24"/>
      <c r="G39" s="24"/>
      <c r="H39" s="22"/>
      <c r="I39" s="6"/>
    </row>
    <row r="40" spans="1:9" ht="13.5">
      <c r="A40" s="5"/>
      <c r="B40" s="19"/>
      <c r="C40" s="29" t="s">
        <v>23</v>
      </c>
      <c r="D40" s="30">
        <v>150000</v>
      </c>
      <c r="E40" s="26"/>
      <c r="F40" s="24"/>
      <c r="G40" s="24"/>
      <c r="H40" s="22"/>
      <c r="I40" s="6"/>
    </row>
    <row r="41" spans="1:9" ht="13.5">
      <c r="A41" s="5"/>
      <c r="B41" s="19"/>
      <c r="C41" s="29" t="s">
        <v>27</v>
      </c>
      <c r="D41" s="30">
        <v>555000</v>
      </c>
      <c r="E41" s="26"/>
      <c r="F41" s="24"/>
      <c r="G41" s="24"/>
      <c r="H41" s="22"/>
      <c r="I41" s="6"/>
    </row>
    <row r="42" spans="1:9" ht="13.5">
      <c r="A42" s="5"/>
      <c r="B42" s="19"/>
      <c r="C42" s="29"/>
      <c r="D42" s="30"/>
      <c r="E42" s="26"/>
      <c r="F42" s="24"/>
      <c r="G42" s="24"/>
      <c r="H42" s="22"/>
      <c r="I42" s="6"/>
    </row>
    <row r="43" spans="1:9" ht="13.5">
      <c r="A43" s="5">
        <v>6</v>
      </c>
      <c r="B43" s="19" t="s">
        <v>34</v>
      </c>
      <c r="C43" s="27">
        <v>8807692</v>
      </c>
      <c r="D43" s="30">
        <f>SUM(D44:D45)</f>
        <v>8807692</v>
      </c>
      <c r="E43" s="26">
        <f>(D43*100)/C43</f>
        <v>100</v>
      </c>
      <c r="F43" s="24">
        <v>0.2834</v>
      </c>
      <c r="G43" s="24">
        <v>0.32</v>
      </c>
      <c r="H43" s="22">
        <f>(G43*100)/F43-100</f>
        <v>12.91460832745237</v>
      </c>
      <c r="I43" s="6">
        <f>FLOOR(G43,0.00001)*D43</f>
        <v>2818461.44</v>
      </c>
    </row>
    <row r="44" spans="1:9" ht="13.5">
      <c r="A44" s="5"/>
      <c r="B44" s="19"/>
      <c r="C44" s="29" t="s">
        <v>25</v>
      </c>
      <c r="D44" s="30">
        <v>1500000</v>
      </c>
      <c r="E44" s="26"/>
      <c r="F44" s="24"/>
      <c r="G44" s="24"/>
      <c r="H44" s="22"/>
      <c r="I44" s="6"/>
    </row>
    <row r="45" spans="1:9" ht="13.5">
      <c r="A45" s="5"/>
      <c r="B45" s="19"/>
      <c r="C45" s="29" t="s">
        <v>37</v>
      </c>
      <c r="D45" s="30">
        <v>7307692</v>
      </c>
      <c r="E45" s="26"/>
      <c r="F45" s="24"/>
      <c r="G45" s="24"/>
      <c r="H45" s="22"/>
      <c r="I45" s="6"/>
    </row>
    <row r="46" spans="1:9" ht="13.5">
      <c r="A46" s="5"/>
      <c r="B46" s="19"/>
      <c r="C46" s="29"/>
      <c r="D46" s="30"/>
      <c r="E46" s="26"/>
      <c r="F46" s="24"/>
      <c r="G46" s="24"/>
      <c r="H46" s="22"/>
      <c r="I46" s="6"/>
    </row>
    <row r="47" spans="1:9" ht="13.5">
      <c r="A47" s="5">
        <v>7</v>
      </c>
      <c r="B47" s="19" t="s">
        <v>30</v>
      </c>
      <c r="C47" s="27">
        <v>1266040</v>
      </c>
      <c r="D47" s="30">
        <f>SUM(D48:D50)</f>
        <v>1266040</v>
      </c>
      <c r="E47" s="26">
        <f>(D47*100)/C47</f>
        <v>100</v>
      </c>
      <c r="F47" s="24">
        <v>0.2834</v>
      </c>
      <c r="G47" s="24">
        <v>0.3003</v>
      </c>
      <c r="H47" s="22">
        <f>(G47*100)/F47-100</f>
        <v>5.963302752293586</v>
      </c>
      <c r="I47" s="6">
        <f>FLOOR(G47,0.00001)*D47</f>
        <v>380191.81200000003</v>
      </c>
    </row>
    <row r="48" spans="1:9" ht="13.5">
      <c r="A48" s="5"/>
      <c r="B48" s="19"/>
      <c r="C48" s="29" t="s">
        <v>22</v>
      </c>
      <c r="D48" s="30">
        <v>470000</v>
      </c>
      <c r="E48" s="26"/>
      <c r="F48" s="24"/>
      <c r="G48" s="24"/>
      <c r="H48" s="22"/>
      <c r="I48" s="6"/>
    </row>
    <row r="49" spans="1:9" ht="13.5">
      <c r="A49" s="5"/>
      <c r="B49" s="19"/>
      <c r="C49" s="29" t="s">
        <v>25</v>
      </c>
      <c r="D49" s="30">
        <v>496040</v>
      </c>
      <c r="E49" s="26"/>
      <c r="F49" s="24"/>
      <c r="G49" s="24"/>
      <c r="H49" s="22"/>
      <c r="I49" s="6"/>
    </row>
    <row r="50" spans="1:9" ht="13.5">
      <c r="A50" s="5"/>
      <c r="B50" s="19"/>
      <c r="C50" s="29" t="s">
        <v>28</v>
      </c>
      <c r="D50" s="30">
        <v>300000</v>
      </c>
      <c r="E50" s="26"/>
      <c r="F50" s="24"/>
      <c r="G50" s="24"/>
      <c r="H50" s="22"/>
      <c r="I50" s="6"/>
    </row>
    <row r="51" spans="1:9" ht="13.5">
      <c r="A51" s="5"/>
      <c r="B51" s="19"/>
      <c r="C51" s="29"/>
      <c r="D51" s="30"/>
      <c r="E51" s="26"/>
      <c r="F51" s="24"/>
      <c r="G51" s="24"/>
      <c r="H51" s="22"/>
      <c r="I51" s="6"/>
    </row>
    <row r="52" spans="1:9" ht="13.5">
      <c r="A52" s="5">
        <v>8</v>
      </c>
      <c r="B52" s="19" t="s">
        <v>35</v>
      </c>
      <c r="C52" s="27">
        <v>2052000</v>
      </c>
      <c r="D52" s="30">
        <f>SUM(D53:D55)</f>
        <v>2052000</v>
      </c>
      <c r="E52" s="26">
        <f>(D52*100)/C52</f>
        <v>100</v>
      </c>
      <c r="F52" s="24">
        <v>0.2834</v>
      </c>
      <c r="G52" s="24">
        <v>0.2935</v>
      </c>
      <c r="H52" s="22">
        <f>(G52*100)/F52-100</f>
        <v>3.5638673253352096</v>
      </c>
      <c r="I52" s="6">
        <f>FLOOR(G52,0.00001)*D52</f>
        <v>602262.0000000001</v>
      </c>
    </row>
    <row r="53" spans="1:9" ht="13.5">
      <c r="A53" s="5"/>
      <c r="B53" s="19"/>
      <c r="C53" s="29" t="s">
        <v>38</v>
      </c>
      <c r="D53" s="30">
        <v>452000</v>
      </c>
      <c r="E53" s="26"/>
      <c r="F53" s="24"/>
      <c r="G53" s="24"/>
      <c r="H53" s="22"/>
      <c r="I53" s="6"/>
    </row>
    <row r="54" spans="1:9" ht="13.5">
      <c r="A54" s="5"/>
      <c r="B54" s="19"/>
      <c r="C54" s="29" t="s">
        <v>22</v>
      </c>
      <c r="D54" s="30">
        <v>600000</v>
      </c>
      <c r="E54" s="26"/>
      <c r="F54" s="24"/>
      <c r="G54" s="24"/>
      <c r="H54" s="22"/>
      <c r="I54" s="6"/>
    </row>
    <row r="55" spans="1:9" ht="13.5">
      <c r="A55" s="5"/>
      <c r="B55" s="19"/>
      <c r="C55" s="29" t="s">
        <v>20</v>
      </c>
      <c r="D55" s="30">
        <v>1000000</v>
      </c>
      <c r="E55" s="26"/>
      <c r="F55" s="24"/>
      <c r="G55" s="24"/>
      <c r="H55" s="22"/>
      <c r="I55" s="6"/>
    </row>
    <row r="56" spans="1:9" ht="13.5">
      <c r="A56" s="5"/>
      <c r="B56" s="19"/>
      <c r="C56" s="29"/>
      <c r="D56" s="30"/>
      <c r="E56" s="26"/>
      <c r="F56" s="24"/>
      <c r="G56" s="24"/>
      <c r="H56" s="22"/>
      <c r="I56" s="6"/>
    </row>
    <row r="57" spans="1:9" ht="13.5">
      <c r="A57" s="10"/>
      <c r="B57" s="13" t="s">
        <v>14</v>
      </c>
      <c r="C57" s="28">
        <f>SUM(C30:C56)</f>
        <v>20007692</v>
      </c>
      <c r="D57" s="31">
        <f>SUM(D30,D36,D43,D47,D52)</f>
        <v>20007692</v>
      </c>
      <c r="E57" s="20">
        <f>(D57*100)/C57</f>
        <v>100</v>
      </c>
      <c r="F57" s="16"/>
      <c r="G57" s="16"/>
      <c r="H57" s="11"/>
      <c r="I57" s="21">
        <f>SUM(I30:I56)</f>
        <v>6210676.972</v>
      </c>
    </row>
    <row r="58" ht="12.75">
      <c r="C58" s="12"/>
    </row>
    <row r="59" spans="1:9" ht="13.5">
      <c r="A59" s="14"/>
      <c r="B59" s="13" t="s">
        <v>12</v>
      </c>
      <c r="C59" s="28">
        <f>SUM(C26,C57)</f>
        <v>31639010</v>
      </c>
      <c r="D59" s="28">
        <f>SUM(D26,D57)</f>
        <v>31639010</v>
      </c>
      <c r="E59" s="20">
        <f>(D59*100)/C59</f>
        <v>100</v>
      </c>
      <c r="F59" s="15"/>
      <c r="G59" s="15"/>
      <c r="H59" s="15"/>
      <c r="I59" s="32">
        <f>SUM(I26,I57)</f>
        <v>10927204.172</v>
      </c>
    </row>
  </sheetData>
  <sheetProtection/>
  <mergeCells count="3">
    <mergeCell ref="A2:I2"/>
    <mergeCell ref="A8:I8"/>
    <mergeCell ref="A28:I2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2011-04-06T14:30:54Z</cp:lastPrinted>
  <dcterms:created xsi:type="dcterms:W3CDTF">2005-05-09T20:19:33Z</dcterms:created>
  <dcterms:modified xsi:type="dcterms:W3CDTF">2011-04-06T14:30:56Z</dcterms:modified>
  <cp:category/>
  <cp:version/>
  <cp:contentType/>
  <cp:contentStatus/>
</cp:coreProperties>
</file>