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3 MILHO VENDA " sheetId="1" r:id="rId1"/>
  </sheets>
  <definedNames/>
  <calcPr fullCalcOnLoad="1"/>
</workbook>
</file>

<file path=xl/sharedStrings.xml><?xml version="1.0" encoding="utf-8"?>
<sst xmlns="http://schemas.openxmlformats.org/spreadsheetml/2006/main" count="79" uniqueCount="44">
  <si>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</si>
  <si>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</si>
  <si>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</si>
  <si>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</si>
  <si>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</si>
  <si>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</si>
  <si>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</si>
  <si>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</si>
  <si>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</si>
  <si>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</si>
  <si>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</si>
  <si>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</si>
  <si>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</si>
  <si>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</si>
  <si>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</si>
  <si>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</si>
  <si>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</si>
  <si>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</si>
  <si>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</si>
  <si>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</si>
  <si>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 xml:space="preserve">        AVISO DE VENDA DE MILHO EM GRÃOS – Nº 033/11 - 09/02/2011</t>
  </si>
  <si>
    <t>GO</t>
  </si>
  <si>
    <t>Cristalina</t>
  </si>
  <si>
    <t>Edealina</t>
  </si>
  <si>
    <t>Indiara</t>
  </si>
  <si>
    <t>Jataí</t>
  </si>
  <si>
    <t>Rio Verde</t>
  </si>
  <si>
    <t>Ipiranga do Norte</t>
  </si>
  <si>
    <t>Rondonopolis</t>
  </si>
  <si>
    <t>Santa Rita do Trivelato</t>
  </si>
  <si>
    <t>Sorriso</t>
  </si>
  <si>
    <t>BBM GO</t>
  </si>
  <si>
    <t>BBC</t>
  </si>
  <si>
    <t>BBSB</t>
  </si>
  <si>
    <t>BBM UB</t>
  </si>
  <si>
    <t>BNM</t>
  </si>
  <si>
    <t>BCMM</t>
  </si>
  <si>
    <t>BBM SP</t>
  </si>
  <si>
    <t>BCML</t>
  </si>
  <si>
    <t>BMCS</t>
  </si>
  <si>
    <t>BCMR</t>
  </si>
  <si>
    <t>BCMMT</t>
  </si>
  <si>
    <t>BBM RS</t>
  </si>
  <si>
    <t>BBM MG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</si>
</sst>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tabSelected="1" workbookViewId="0" topLeftCell="A52">
      <selection activeCell="G69" sqref="G69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6"/>
    </row>
    <row r="10" spans="1:9" ht="13.5">
      <c r="A10" s="5">
        <v>1</v>
      </c>
      <c r="B10" s="19" t="s">
        <v>22</v>
      </c>
      <c r="C10" s="27">
        <v>20716756</v>
      </c>
      <c r="D10" s="30">
        <f>SUM(D11:D15)</f>
        <v>20716756</v>
      </c>
      <c r="E10" s="26">
        <f>(D10*100)/C10</f>
        <v>100</v>
      </c>
      <c r="F10" s="24">
        <v>0.3834</v>
      </c>
      <c r="G10" s="24">
        <v>0.3834</v>
      </c>
      <c r="H10" s="22">
        <f>(G10*100)/F10-100</f>
        <v>0</v>
      </c>
      <c r="I10" s="6">
        <f>FLOOR(G10,0.00001)*D10</f>
        <v>7942804.2504</v>
      </c>
    </row>
    <row r="11" spans="1:9" ht="13.5">
      <c r="A11" s="5"/>
      <c r="B11" s="19"/>
      <c r="C11" s="29" t="s">
        <v>31</v>
      </c>
      <c r="D11" s="30">
        <v>5415000</v>
      </c>
      <c r="E11" s="26"/>
      <c r="F11" s="24"/>
      <c r="G11" s="6"/>
      <c r="H11" s="22"/>
      <c r="I11" s="6"/>
    </row>
    <row r="12" spans="1:9" ht="13.5">
      <c r="A12" s="5"/>
      <c r="B12" s="19"/>
      <c r="C12" s="29" t="s">
        <v>32</v>
      </c>
      <c r="D12" s="30">
        <v>225000</v>
      </c>
      <c r="E12" s="26"/>
      <c r="F12" s="24"/>
      <c r="G12" s="6"/>
      <c r="H12" s="22"/>
      <c r="I12" s="6"/>
    </row>
    <row r="13" spans="1:9" ht="13.5">
      <c r="A13" s="5"/>
      <c r="B13" s="19"/>
      <c r="C13" s="29" t="s">
        <v>33</v>
      </c>
      <c r="D13" s="30">
        <v>1520000</v>
      </c>
      <c r="E13" s="26"/>
      <c r="F13" s="24"/>
      <c r="G13" s="6"/>
      <c r="H13" s="22"/>
      <c r="I13" s="6"/>
    </row>
    <row r="14" spans="1:9" ht="13.5">
      <c r="A14" s="5"/>
      <c r="B14" s="19"/>
      <c r="C14" s="29" t="s">
        <v>34</v>
      </c>
      <c r="D14" s="30">
        <v>9001756</v>
      </c>
      <c r="E14" s="26"/>
      <c r="F14" s="24"/>
      <c r="G14" s="6"/>
      <c r="H14" s="22"/>
      <c r="I14" s="6"/>
    </row>
    <row r="15" spans="1:9" ht="13.5">
      <c r="A15" s="5"/>
      <c r="B15" s="19"/>
      <c r="C15" s="29" t="s">
        <v>35</v>
      </c>
      <c r="D15" s="30">
        <v>4555000</v>
      </c>
      <c r="E15" s="26"/>
      <c r="F15" s="24"/>
      <c r="G15" s="6"/>
      <c r="H15" s="22"/>
      <c r="I15" s="6"/>
    </row>
    <row r="16" spans="1:9" ht="13.5">
      <c r="A16" s="5"/>
      <c r="B16" s="19"/>
      <c r="C16" s="29"/>
      <c r="D16" s="30"/>
      <c r="E16" s="26"/>
      <c r="F16" s="24"/>
      <c r="G16" s="6"/>
      <c r="H16" s="22"/>
      <c r="I16" s="6"/>
    </row>
    <row r="17" spans="1:9" ht="13.5">
      <c r="A17" s="5">
        <v>2</v>
      </c>
      <c r="B17" s="19" t="s">
        <v>23</v>
      </c>
      <c r="C17" s="27">
        <v>1254478</v>
      </c>
      <c r="D17" s="30">
        <f>SUM(D18:D20)</f>
        <v>1251000</v>
      </c>
      <c r="E17" s="26">
        <f>(D17*100)/C17</f>
        <v>99.72275320890442</v>
      </c>
      <c r="F17" s="24">
        <v>0.3834</v>
      </c>
      <c r="G17" s="24">
        <v>0.414</v>
      </c>
      <c r="H17" s="22">
        <f>(G17*100)/F17-100</f>
        <v>7.981220657276992</v>
      </c>
      <c r="I17" s="6">
        <f>FLOOR(G17,0.00001)*D17</f>
        <v>517914.00000000006</v>
      </c>
    </row>
    <row r="18" spans="1:9" ht="13.5">
      <c r="A18" s="5"/>
      <c r="B18" s="19"/>
      <c r="C18" s="29" t="s">
        <v>31</v>
      </c>
      <c r="D18" s="30">
        <v>972000</v>
      </c>
      <c r="E18" s="26"/>
      <c r="F18" s="24"/>
      <c r="G18" s="24"/>
      <c r="H18" s="22"/>
      <c r="I18" s="6"/>
    </row>
    <row r="19" spans="1:9" ht="13.5">
      <c r="A19" s="5"/>
      <c r="B19" s="19"/>
      <c r="C19" s="29" t="s">
        <v>33</v>
      </c>
      <c r="D19" s="30">
        <v>207000</v>
      </c>
      <c r="E19" s="26"/>
      <c r="F19" s="24"/>
      <c r="G19" s="24"/>
      <c r="H19" s="22"/>
      <c r="I19" s="6"/>
    </row>
    <row r="20" spans="1:9" ht="13.5">
      <c r="A20" s="5"/>
      <c r="B20" s="19"/>
      <c r="C20" s="29" t="s">
        <v>35</v>
      </c>
      <c r="D20" s="30">
        <v>72000</v>
      </c>
      <c r="E20" s="26"/>
      <c r="F20" s="24"/>
      <c r="G20" s="24"/>
      <c r="H20" s="22"/>
      <c r="I20" s="6"/>
    </row>
    <row r="21" spans="1:9" ht="13.5">
      <c r="A21" s="5"/>
      <c r="B21" s="19"/>
      <c r="C21" s="27"/>
      <c r="D21" s="30"/>
      <c r="E21" s="26"/>
      <c r="F21" s="24"/>
      <c r="G21" s="24"/>
      <c r="H21" s="22"/>
      <c r="I21" s="6"/>
    </row>
    <row r="22" spans="1:9" ht="13.5">
      <c r="A22" s="5">
        <v>3</v>
      </c>
      <c r="B22" s="19" t="s">
        <v>24</v>
      </c>
      <c r="C22" s="27">
        <v>5400000</v>
      </c>
      <c r="D22" s="30">
        <f>SUM(D23:D26)</f>
        <v>5400000</v>
      </c>
      <c r="E22" s="26">
        <f>(D22*100)/C22</f>
        <v>100</v>
      </c>
      <c r="F22" s="24">
        <v>0.3834</v>
      </c>
      <c r="G22" s="24">
        <v>0.4099</v>
      </c>
      <c r="H22" s="22">
        <f>(G22*100)/F22-100</f>
        <v>6.911841418883668</v>
      </c>
      <c r="I22" s="6">
        <f>FLOOR(G22,0.00001)*D22</f>
        <v>2213460</v>
      </c>
    </row>
    <row r="23" spans="1:9" ht="13.5">
      <c r="A23" s="5"/>
      <c r="B23" s="19"/>
      <c r="C23" s="29" t="s">
        <v>35</v>
      </c>
      <c r="D23" s="30">
        <v>1100000</v>
      </c>
      <c r="E23" s="26"/>
      <c r="F23" s="24"/>
      <c r="G23" s="24"/>
      <c r="H23" s="22"/>
      <c r="I23" s="6"/>
    </row>
    <row r="24" spans="1:9" ht="13.5">
      <c r="A24" s="5"/>
      <c r="B24" s="19"/>
      <c r="C24" s="29" t="s">
        <v>31</v>
      </c>
      <c r="D24" s="30">
        <v>2651000</v>
      </c>
      <c r="E24" s="26"/>
      <c r="F24" s="24"/>
      <c r="G24" s="24"/>
      <c r="H24" s="22"/>
      <c r="I24" s="6"/>
    </row>
    <row r="25" spans="1:9" ht="13.5">
      <c r="A25" s="5"/>
      <c r="B25" s="19"/>
      <c r="C25" s="29" t="s">
        <v>33</v>
      </c>
      <c r="D25" s="30">
        <v>1049000</v>
      </c>
      <c r="E25" s="26"/>
      <c r="F25" s="24"/>
      <c r="G25" s="24"/>
      <c r="H25" s="22"/>
      <c r="I25" s="6"/>
    </row>
    <row r="26" spans="1:9" ht="13.5">
      <c r="A26" s="5"/>
      <c r="B26" s="19"/>
      <c r="C26" s="29" t="s">
        <v>34</v>
      </c>
      <c r="D26" s="30">
        <v>600000</v>
      </c>
      <c r="E26" s="26"/>
      <c r="F26" s="24"/>
      <c r="G26" s="24"/>
      <c r="H26" s="22"/>
      <c r="I26" s="6"/>
    </row>
    <row r="27" spans="1:9" ht="13.5">
      <c r="A27" s="5"/>
      <c r="B27" s="19"/>
      <c r="C27" s="29"/>
      <c r="D27" s="30"/>
      <c r="E27" s="26"/>
      <c r="F27" s="24"/>
      <c r="G27" s="24"/>
      <c r="H27" s="22"/>
      <c r="I27" s="6"/>
    </row>
    <row r="28" spans="1:9" ht="13.5">
      <c r="A28" s="5">
        <v>4</v>
      </c>
      <c r="B28" s="19" t="s">
        <v>25</v>
      </c>
      <c r="C28" s="27">
        <v>10000000</v>
      </c>
      <c r="D28" s="30">
        <f>SUM(D29:D35)</f>
        <v>10000000</v>
      </c>
      <c r="E28" s="26">
        <f>(D28*100)/C28</f>
        <v>100</v>
      </c>
      <c r="F28" s="24">
        <v>0.3834</v>
      </c>
      <c r="G28" s="24">
        <v>0.3912</v>
      </c>
      <c r="H28" s="22">
        <f>(G28*100)/F28-100</f>
        <v>2.0344287949921664</v>
      </c>
      <c r="I28" s="6">
        <f>FLOOR(G28,0.00001)*D28</f>
        <v>3912000.0000000005</v>
      </c>
    </row>
    <row r="29" spans="1:9" ht="13.5">
      <c r="A29" s="5"/>
      <c r="B29" s="19"/>
      <c r="C29" s="29" t="s">
        <v>34</v>
      </c>
      <c r="D29" s="30">
        <v>560000</v>
      </c>
      <c r="E29" s="26"/>
      <c r="F29" s="24"/>
      <c r="G29" s="24"/>
      <c r="H29" s="22"/>
      <c r="I29" s="6"/>
    </row>
    <row r="30" spans="1:9" ht="13.5">
      <c r="A30" s="5"/>
      <c r="B30" s="19"/>
      <c r="C30" s="29" t="s">
        <v>35</v>
      </c>
      <c r="D30" s="30">
        <v>2000000</v>
      </c>
      <c r="E30" s="26"/>
      <c r="F30" s="24"/>
      <c r="G30" s="24"/>
      <c r="H30" s="22"/>
      <c r="I30" s="6"/>
    </row>
    <row r="31" spans="1:9" ht="13.5">
      <c r="A31" s="5"/>
      <c r="B31" s="19"/>
      <c r="C31" s="29" t="s">
        <v>36</v>
      </c>
      <c r="D31" s="30">
        <v>1000000</v>
      </c>
      <c r="E31" s="26"/>
      <c r="F31" s="24"/>
      <c r="G31" s="24"/>
      <c r="H31" s="22"/>
      <c r="I31" s="6"/>
    </row>
    <row r="32" spans="1:9" ht="13.5">
      <c r="A32" s="5"/>
      <c r="B32" s="19"/>
      <c r="C32" s="29" t="s">
        <v>33</v>
      </c>
      <c r="D32" s="30">
        <v>800000</v>
      </c>
      <c r="E32" s="26"/>
      <c r="F32" s="24"/>
      <c r="G32" s="24"/>
      <c r="H32" s="22"/>
      <c r="I32" s="6"/>
    </row>
    <row r="33" spans="1:9" ht="13.5">
      <c r="A33" s="5"/>
      <c r="B33" s="19"/>
      <c r="C33" s="29" t="s">
        <v>31</v>
      </c>
      <c r="D33" s="30">
        <v>4660000</v>
      </c>
      <c r="E33" s="26"/>
      <c r="F33" s="24"/>
      <c r="G33" s="24"/>
      <c r="H33" s="22"/>
      <c r="I33" s="6"/>
    </row>
    <row r="34" spans="1:9" ht="13.5">
      <c r="A34" s="5"/>
      <c r="B34" s="19"/>
      <c r="C34" s="29" t="s">
        <v>37</v>
      </c>
      <c r="D34" s="30">
        <v>360000</v>
      </c>
      <c r="E34" s="26"/>
      <c r="F34" s="24"/>
      <c r="G34" s="24"/>
      <c r="H34" s="22"/>
      <c r="I34" s="6"/>
    </row>
    <row r="35" spans="1:9" ht="13.5">
      <c r="A35" s="5"/>
      <c r="B35" s="19"/>
      <c r="C35" s="29" t="s">
        <v>32</v>
      </c>
      <c r="D35" s="30">
        <v>620000</v>
      </c>
      <c r="E35" s="26"/>
      <c r="F35" s="24"/>
      <c r="G35" s="24"/>
      <c r="H35" s="22"/>
      <c r="I35" s="6"/>
    </row>
    <row r="36" spans="1:9" ht="13.5">
      <c r="A36" s="5"/>
      <c r="B36" s="19"/>
      <c r="C36" s="29"/>
      <c r="D36" s="30"/>
      <c r="E36" s="26"/>
      <c r="F36" s="24"/>
      <c r="G36" s="24"/>
      <c r="H36" s="22"/>
      <c r="I36" s="6"/>
    </row>
    <row r="37" spans="1:9" ht="13.5">
      <c r="A37" s="5">
        <v>5</v>
      </c>
      <c r="B37" s="19" t="s">
        <v>26</v>
      </c>
      <c r="C37" s="27">
        <v>5700000</v>
      </c>
      <c r="D37" s="30">
        <f>SUM(D38:D41)</f>
        <v>5700000</v>
      </c>
      <c r="E37" s="26">
        <f>(D37*100)/C37</f>
        <v>100</v>
      </c>
      <c r="F37" s="24">
        <v>0.3834</v>
      </c>
      <c r="G37" s="24">
        <v>0.3834</v>
      </c>
      <c r="H37" s="22">
        <f>(G37*100)/F37-100</f>
        <v>0</v>
      </c>
      <c r="I37" s="6">
        <f>FLOOR(G37,0.00001)*D37</f>
        <v>2185380</v>
      </c>
    </row>
    <row r="38" spans="1:9" ht="13.5">
      <c r="A38" s="5"/>
      <c r="B38" s="19"/>
      <c r="C38" s="29" t="s">
        <v>35</v>
      </c>
      <c r="D38" s="30">
        <v>1682000</v>
      </c>
      <c r="E38" s="26"/>
      <c r="F38" s="24"/>
      <c r="G38" s="24"/>
      <c r="H38" s="22"/>
      <c r="I38" s="6"/>
    </row>
    <row r="39" spans="1:9" ht="13.5">
      <c r="A39" s="5"/>
      <c r="B39" s="19"/>
      <c r="C39" s="29" t="s">
        <v>36</v>
      </c>
      <c r="D39" s="30">
        <v>1224500</v>
      </c>
      <c r="E39" s="26"/>
      <c r="F39" s="24"/>
      <c r="G39" s="24"/>
      <c r="H39" s="22"/>
      <c r="I39" s="6"/>
    </row>
    <row r="40" spans="1:9" ht="13.5">
      <c r="A40" s="5"/>
      <c r="B40" s="19"/>
      <c r="C40" s="29" t="s">
        <v>33</v>
      </c>
      <c r="D40" s="30">
        <v>300000</v>
      </c>
      <c r="E40" s="26"/>
      <c r="F40" s="24"/>
      <c r="G40" s="24"/>
      <c r="H40" s="22"/>
      <c r="I40" s="6"/>
    </row>
    <row r="41" spans="1:9" ht="13.5">
      <c r="A41" s="5"/>
      <c r="B41" s="19"/>
      <c r="C41" s="29" t="s">
        <v>31</v>
      </c>
      <c r="D41" s="30">
        <v>2493500</v>
      </c>
      <c r="E41" s="26"/>
      <c r="F41" s="24"/>
      <c r="G41" s="24"/>
      <c r="H41" s="22"/>
      <c r="I41" s="6"/>
    </row>
    <row r="42" spans="1:9" ht="13.5">
      <c r="A42" s="5"/>
      <c r="B42" s="19"/>
      <c r="C42" s="29"/>
      <c r="D42" s="30"/>
      <c r="E42" s="26"/>
      <c r="F42" s="24"/>
      <c r="G42" s="24"/>
      <c r="H42" s="22"/>
      <c r="I42" s="6"/>
    </row>
    <row r="43" spans="1:9" ht="13.5">
      <c r="A43" s="10"/>
      <c r="B43" s="13" t="s">
        <v>14</v>
      </c>
      <c r="C43" s="28">
        <f>SUM(C10:C42)</f>
        <v>43071234</v>
      </c>
      <c r="D43" s="31">
        <f>SUM(D10,D17,D22,D28,D37)</f>
        <v>43067756</v>
      </c>
      <c r="E43" s="20">
        <f>(D43*100)/C43</f>
        <v>99.99192500498128</v>
      </c>
      <c r="F43" s="16"/>
      <c r="G43" s="16"/>
      <c r="H43" s="11"/>
      <c r="I43" s="21">
        <f>SUM(I10:I42)</f>
        <v>16771558.250400001</v>
      </c>
    </row>
    <row r="44" ht="12.75">
      <c r="C44" s="12"/>
    </row>
    <row r="45" spans="1:9" ht="13.5">
      <c r="A45" s="35" t="s">
        <v>19</v>
      </c>
      <c r="B45" s="36"/>
      <c r="C45" s="36"/>
      <c r="D45" s="36"/>
      <c r="E45" s="36"/>
      <c r="F45" s="36"/>
      <c r="G45" s="36"/>
      <c r="H45" s="36"/>
      <c r="I45" s="37"/>
    </row>
    <row r="46" spans="1:9" ht="13.5">
      <c r="A46" s="8"/>
      <c r="B46" s="8"/>
      <c r="C46" s="8"/>
      <c r="D46" s="8"/>
      <c r="E46" s="8"/>
      <c r="F46" s="8"/>
      <c r="G46" s="8"/>
      <c r="H46" s="8"/>
      <c r="I46" s="9"/>
    </row>
    <row r="47" spans="1:9" ht="13.5">
      <c r="A47" s="5">
        <v>6</v>
      </c>
      <c r="B47" s="19" t="s">
        <v>27</v>
      </c>
      <c r="C47" s="27">
        <v>8322234</v>
      </c>
      <c r="D47" s="30">
        <f>SUM(D48:D49)</f>
        <v>8322234</v>
      </c>
      <c r="E47" s="26">
        <f>(D47*100)/C47</f>
        <v>100</v>
      </c>
      <c r="F47" s="24">
        <v>0.2667</v>
      </c>
      <c r="G47" s="24">
        <v>0.2668</v>
      </c>
      <c r="H47" s="22">
        <f>(G47*100)/F47-100</f>
        <v>0.03749531308586995</v>
      </c>
      <c r="I47" s="6">
        <f>FLOOR(G47,0.00001)*D47</f>
        <v>2220372.0312</v>
      </c>
    </row>
    <row r="48" spans="1:9" ht="13.5">
      <c r="A48" s="5"/>
      <c r="B48" s="19"/>
      <c r="C48" s="29" t="s">
        <v>38</v>
      </c>
      <c r="D48" s="27">
        <v>600000</v>
      </c>
      <c r="E48" s="23"/>
      <c r="F48" s="24"/>
      <c r="G48" s="25"/>
      <c r="H48" s="22"/>
      <c r="I48" s="6"/>
    </row>
    <row r="49" spans="1:9" ht="13.5">
      <c r="A49" s="5"/>
      <c r="B49" s="19"/>
      <c r="C49" s="29" t="s">
        <v>39</v>
      </c>
      <c r="D49" s="27">
        <v>7722234</v>
      </c>
      <c r="E49" s="23"/>
      <c r="F49" s="24"/>
      <c r="G49" s="25"/>
      <c r="H49" s="22"/>
      <c r="I49" s="6"/>
    </row>
    <row r="50" spans="1:9" ht="13.5">
      <c r="A50" s="5"/>
      <c r="B50" s="19"/>
      <c r="C50" s="29"/>
      <c r="D50" s="27"/>
      <c r="E50" s="23"/>
      <c r="F50" s="24"/>
      <c r="G50" s="25"/>
      <c r="H50" s="22"/>
      <c r="I50" s="6"/>
    </row>
    <row r="51" spans="1:9" ht="13.5">
      <c r="A51" s="5">
        <v>7</v>
      </c>
      <c r="B51" s="19" t="s">
        <v>28</v>
      </c>
      <c r="C51" s="27">
        <v>3261770</v>
      </c>
      <c r="D51" s="30">
        <f>SUM(D52:D56)</f>
        <v>3261770</v>
      </c>
      <c r="E51" s="26">
        <f>(D51*100)/C51</f>
        <v>100</v>
      </c>
      <c r="F51" s="24">
        <v>0.3</v>
      </c>
      <c r="G51" s="24">
        <v>0.305</v>
      </c>
      <c r="H51" s="22">
        <f>(G51*100)/F51-100</f>
        <v>1.6666666666666714</v>
      </c>
      <c r="I51" s="6">
        <f>FLOOR(G51,0.00001)*D51</f>
        <v>994839.8500000002</v>
      </c>
    </row>
    <row r="52" spans="1:9" ht="13.5">
      <c r="A52" s="5"/>
      <c r="B52" s="19"/>
      <c r="C52" s="29" t="s">
        <v>37</v>
      </c>
      <c r="D52" s="30">
        <v>60000</v>
      </c>
      <c r="E52" s="26"/>
      <c r="F52" s="24"/>
      <c r="G52" s="24"/>
      <c r="H52" s="22"/>
      <c r="I52" s="6"/>
    </row>
    <row r="53" spans="1:9" ht="13.5">
      <c r="A53" s="5"/>
      <c r="B53" s="19"/>
      <c r="C53" s="29" t="s">
        <v>38</v>
      </c>
      <c r="D53" s="30">
        <v>600000</v>
      </c>
      <c r="E53" s="26"/>
      <c r="F53" s="24"/>
      <c r="G53" s="24"/>
      <c r="H53" s="22"/>
      <c r="I53" s="6"/>
    </row>
    <row r="54" spans="1:9" ht="13.5">
      <c r="A54" s="5"/>
      <c r="B54" s="19"/>
      <c r="C54" s="29" t="s">
        <v>40</v>
      </c>
      <c r="D54" s="30">
        <v>1521770</v>
      </c>
      <c r="E54" s="26"/>
      <c r="F54" s="24"/>
      <c r="G54" s="24"/>
      <c r="H54" s="22"/>
      <c r="I54" s="6"/>
    </row>
    <row r="55" spans="1:9" ht="13.5">
      <c r="A55" s="5"/>
      <c r="B55" s="19"/>
      <c r="C55" s="29" t="s">
        <v>35</v>
      </c>
      <c r="D55" s="27">
        <v>1000000</v>
      </c>
      <c r="E55" s="23"/>
      <c r="F55" s="24"/>
      <c r="G55" s="25"/>
      <c r="H55" s="22"/>
      <c r="I55" s="6"/>
    </row>
    <row r="56" spans="1:9" ht="13.5">
      <c r="A56" s="5"/>
      <c r="B56" s="19"/>
      <c r="C56" s="29" t="s">
        <v>41</v>
      </c>
      <c r="D56" s="27">
        <v>80000</v>
      </c>
      <c r="E56" s="23"/>
      <c r="F56" s="24"/>
      <c r="G56" s="25"/>
      <c r="H56" s="22"/>
      <c r="I56" s="6"/>
    </row>
    <row r="57" spans="1:9" ht="13.5">
      <c r="A57" s="5"/>
      <c r="B57" s="19"/>
      <c r="C57" s="29"/>
      <c r="D57" s="27"/>
      <c r="E57" s="23"/>
      <c r="F57" s="24"/>
      <c r="G57" s="25"/>
      <c r="H57" s="22"/>
      <c r="I57" s="6"/>
    </row>
    <row r="58" spans="1:9" ht="13.5">
      <c r="A58" s="5">
        <v>8</v>
      </c>
      <c r="B58" s="19" t="s">
        <v>29</v>
      </c>
      <c r="C58" s="27">
        <v>9553002</v>
      </c>
      <c r="D58" s="30">
        <f>SUM(D59:D59)</f>
        <v>900000</v>
      </c>
      <c r="E58" s="26">
        <f>(D58*100)/C58</f>
        <v>9.421122281770694</v>
      </c>
      <c r="F58" s="24">
        <v>0.2667</v>
      </c>
      <c r="G58" s="24">
        <v>0.2667</v>
      </c>
      <c r="H58" s="22">
        <f>(G58*100)/F58-100</f>
        <v>0</v>
      </c>
      <c r="I58" s="6">
        <f>FLOOR(G58,0.00001)*D58</f>
        <v>240030.00000000003</v>
      </c>
    </row>
    <row r="59" spans="1:9" ht="13.5">
      <c r="A59" s="5"/>
      <c r="B59" s="19"/>
      <c r="C59" s="29" t="s">
        <v>39</v>
      </c>
      <c r="D59" s="27">
        <v>900000</v>
      </c>
      <c r="E59" s="23"/>
      <c r="F59" s="24"/>
      <c r="G59" s="25"/>
      <c r="H59" s="22"/>
      <c r="I59" s="6"/>
    </row>
    <row r="60" spans="1:9" ht="13.5">
      <c r="A60" s="5"/>
      <c r="B60" s="19"/>
      <c r="C60" s="29"/>
      <c r="D60" s="27"/>
      <c r="E60" s="23"/>
      <c r="F60" s="24"/>
      <c r="G60" s="25"/>
      <c r="H60" s="22"/>
      <c r="I60" s="6"/>
    </row>
    <row r="61" spans="1:9" ht="13.5">
      <c r="A61" s="5">
        <v>9</v>
      </c>
      <c r="B61" s="19" t="s">
        <v>30</v>
      </c>
      <c r="C61" s="27">
        <v>4500000</v>
      </c>
      <c r="D61" s="30">
        <f>SUM(D62:D66)</f>
        <v>4500000</v>
      </c>
      <c r="E61" s="26">
        <f>(D61*100)/C61</f>
        <v>100</v>
      </c>
      <c r="F61" s="24">
        <v>0.2667</v>
      </c>
      <c r="G61" s="24">
        <v>0.2745</v>
      </c>
      <c r="H61" s="22">
        <f>(G61*100)/F61-100</f>
        <v>2.92463442069743</v>
      </c>
      <c r="I61" s="6">
        <f>FLOOR(G61,0.00001)*D61</f>
        <v>1235250</v>
      </c>
    </row>
    <row r="62" spans="1:9" ht="13.5">
      <c r="A62" s="5"/>
      <c r="B62" s="19"/>
      <c r="C62" s="29" t="s">
        <v>33</v>
      </c>
      <c r="D62" s="27">
        <v>1000000</v>
      </c>
      <c r="E62" s="23"/>
      <c r="F62" s="24"/>
      <c r="G62" s="25"/>
      <c r="H62" s="22"/>
      <c r="I62" s="6"/>
    </row>
    <row r="63" spans="1:9" ht="13.5">
      <c r="A63" s="5"/>
      <c r="B63" s="19"/>
      <c r="C63" s="29" t="s">
        <v>42</v>
      </c>
      <c r="D63" s="27">
        <v>1000000</v>
      </c>
      <c r="E63" s="23"/>
      <c r="F63" s="24"/>
      <c r="G63" s="25"/>
      <c r="H63" s="22"/>
      <c r="I63" s="6"/>
    </row>
    <row r="64" spans="1:9" ht="13.5">
      <c r="A64" s="5"/>
      <c r="B64" s="19"/>
      <c r="C64" s="29" t="s">
        <v>35</v>
      </c>
      <c r="D64" s="27">
        <v>1000000</v>
      </c>
      <c r="E64" s="23"/>
      <c r="F64" s="24"/>
      <c r="G64" s="25"/>
      <c r="H64" s="22"/>
      <c r="I64" s="6"/>
    </row>
    <row r="65" spans="1:9" ht="13.5">
      <c r="A65" s="5"/>
      <c r="B65" s="19"/>
      <c r="C65" s="29" t="s">
        <v>39</v>
      </c>
      <c r="D65" s="27">
        <v>1208000</v>
      </c>
      <c r="E65" s="23"/>
      <c r="F65" s="24"/>
      <c r="G65" s="25"/>
      <c r="H65" s="22"/>
      <c r="I65" s="6"/>
    </row>
    <row r="66" spans="1:9" ht="13.5">
      <c r="A66" s="5"/>
      <c r="B66" s="19"/>
      <c r="C66" s="29" t="s">
        <v>41</v>
      </c>
      <c r="D66" s="27">
        <v>292000</v>
      </c>
      <c r="E66" s="23"/>
      <c r="F66" s="24"/>
      <c r="G66" s="25"/>
      <c r="H66" s="22"/>
      <c r="I66" s="6"/>
    </row>
    <row r="67" spans="1:9" ht="13.5">
      <c r="A67" s="5"/>
      <c r="B67" s="19"/>
      <c r="C67" s="29"/>
      <c r="D67" s="27"/>
      <c r="E67" s="23"/>
      <c r="F67" s="24"/>
      <c r="G67" s="25"/>
      <c r="H67" s="22"/>
      <c r="I67" s="6"/>
    </row>
    <row r="68" spans="1:9" ht="13.5">
      <c r="A68" s="5">
        <v>10</v>
      </c>
      <c r="B68" s="19" t="s">
        <v>30</v>
      </c>
      <c r="C68" s="27">
        <v>9500000</v>
      </c>
      <c r="D68" s="30">
        <f>SUM(D69:D73)</f>
        <v>4917000</v>
      </c>
      <c r="E68" s="26">
        <f>(D68*100)/C68</f>
        <v>51.757894736842104</v>
      </c>
      <c r="F68" s="24">
        <v>0.2667</v>
      </c>
      <c r="G68" s="24">
        <v>0.2667</v>
      </c>
      <c r="H68" s="22">
        <f>(G68*100)/F68-100</f>
        <v>0</v>
      </c>
      <c r="I68" s="6">
        <f>FLOOR(G68,0.00001)*D68</f>
        <v>1311363.9000000001</v>
      </c>
    </row>
    <row r="69" spans="1:9" ht="13.5">
      <c r="A69" s="5"/>
      <c r="B69" s="19"/>
      <c r="C69" s="29" t="s">
        <v>39</v>
      </c>
      <c r="D69" s="30">
        <v>1020000</v>
      </c>
      <c r="E69" s="26"/>
      <c r="F69" s="24"/>
      <c r="G69" s="24"/>
      <c r="H69" s="22"/>
      <c r="I69" s="6"/>
    </row>
    <row r="70" spans="1:9" ht="13.5">
      <c r="A70" s="5"/>
      <c r="B70" s="19"/>
      <c r="C70" s="29" t="s">
        <v>34</v>
      </c>
      <c r="D70" s="30">
        <v>204000</v>
      </c>
      <c r="E70" s="26"/>
      <c r="F70" s="24"/>
      <c r="G70" s="24"/>
      <c r="H70" s="22"/>
      <c r="I70" s="6"/>
    </row>
    <row r="71" spans="1:9" ht="13.5">
      <c r="A71" s="5"/>
      <c r="B71" s="19"/>
      <c r="C71" s="29" t="s">
        <v>35</v>
      </c>
      <c r="D71" s="27">
        <v>3000000</v>
      </c>
      <c r="E71" s="23"/>
      <c r="F71" s="24"/>
      <c r="G71" s="25"/>
      <c r="H71" s="22"/>
      <c r="I71" s="6"/>
    </row>
    <row r="72" spans="1:9" ht="13.5">
      <c r="A72" s="5"/>
      <c r="B72" s="19"/>
      <c r="C72" s="29" t="s">
        <v>41</v>
      </c>
      <c r="D72" s="27">
        <v>565000</v>
      </c>
      <c r="E72" s="23"/>
      <c r="F72" s="24"/>
      <c r="G72" s="25"/>
      <c r="H72" s="22"/>
      <c r="I72" s="6"/>
    </row>
    <row r="73" spans="1:9" ht="13.5">
      <c r="A73" s="5"/>
      <c r="B73" s="19"/>
      <c r="C73" s="29" t="s">
        <v>43</v>
      </c>
      <c r="D73" s="27">
        <v>128000</v>
      </c>
      <c r="E73" s="23"/>
      <c r="F73" s="24"/>
      <c r="G73" s="25"/>
      <c r="H73" s="22"/>
      <c r="I73" s="6"/>
    </row>
    <row r="74" spans="1:9" ht="13.5">
      <c r="A74" s="5"/>
      <c r="B74" s="19"/>
      <c r="C74" s="29"/>
      <c r="D74" s="27"/>
      <c r="E74" s="23"/>
      <c r="F74" s="24"/>
      <c r="G74" s="25"/>
      <c r="H74" s="22"/>
      <c r="I74" s="6"/>
    </row>
    <row r="75" spans="1:9" ht="13.5">
      <c r="A75" s="10"/>
      <c r="B75" s="13" t="s">
        <v>14</v>
      </c>
      <c r="C75" s="28">
        <f>SUM(C47,C51,C58,C61,C68)</f>
        <v>35137006</v>
      </c>
      <c r="D75" s="31">
        <f>SUM(D47,D51,D58,D61,D68)</f>
        <v>21901004</v>
      </c>
      <c r="E75" s="20">
        <f>(D75*100)/C75</f>
        <v>62.330307824178306</v>
      </c>
      <c r="F75" s="16"/>
      <c r="G75" s="16"/>
      <c r="H75" s="11"/>
      <c r="I75" s="21">
        <f>SUM(I47:I74)</f>
        <v>6001855.781200001</v>
      </c>
    </row>
    <row r="76" ht="12.75">
      <c r="C76" s="12"/>
    </row>
    <row r="77" spans="1:9" ht="13.5">
      <c r="A77" s="14"/>
      <c r="B77" s="13" t="s">
        <v>12</v>
      </c>
      <c r="C77" s="28">
        <f>SUM(C43,C75)</f>
        <v>78208240</v>
      </c>
      <c r="D77" s="28">
        <f>SUM(D43,D75)</f>
        <v>64968760</v>
      </c>
      <c r="E77" s="20">
        <f>(D77*100)/C77</f>
        <v>83.07150244015209</v>
      </c>
      <c r="F77" s="15"/>
      <c r="G77" s="15"/>
      <c r="H77" s="15"/>
      <c r="I77" s="32">
        <f>SUM(I43,I75)</f>
        <v>22773414.031600002</v>
      </c>
    </row>
  </sheetData>
  <sheetProtection/>
  <mergeCells count="3">
    <mergeCell ref="A2:I2"/>
    <mergeCell ref="A8:I8"/>
    <mergeCell ref="A45:I4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2011-02-10T16:03:44Z</cp:lastPrinted>
  <dcterms:created xsi:type="dcterms:W3CDTF">2005-05-09T20:19:33Z</dcterms:created>
  <dcterms:modified xsi:type="dcterms:W3CDTF">2011-02-10T16:03:47Z</dcterms:modified>
  <cp:category/>
  <cp:version/>
  <cp:contentType/>
  <cp:contentStatus/>
</cp:coreProperties>
</file>