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9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<sst xmlns="http://schemas.openxmlformats.org/spreadsheetml/2006/main" count="36" uniqueCount="29">
  <si>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</si>
  <si>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</si>
  <si>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</si>
  <si>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</si>
  <si>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</si>
  <si>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</si>
  <si>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</si>
  <si>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</si>
  <si>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</si>
  <si>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</si>
  <si>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</si>
  <si>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</si>
  <si>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</si>
  <si>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</si>
  <si>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</si>
  <si>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</si>
  <si>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</si>
  <si>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</si>
  <si>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</si>
  <si>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</si>
  <si>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MG</t>
  </si>
  <si>
    <t>Conceição das Alagoas</t>
  </si>
  <si>
    <t>BBM UB</t>
  </si>
  <si>
    <t>BBM SP</t>
  </si>
  <si>
    <t>BCMMT</t>
  </si>
  <si>
    <t xml:space="preserve">        AVISO DE VENDA DE MILHO EM GRÃOS – Nº 149/11 - 12/05/2011</t>
  </si>
  <si>
    <t>Pedra Preta</t>
  </si>
  <si>
    <t>Santa Rita do Trivelato</t>
  </si>
  <si>
    <t>Vera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</si>
</sst>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75761</v>
      </c>
      <c r="D10" s="30">
        <f>SUM(D11:D11)</f>
        <v>75761</v>
      </c>
      <c r="E10" s="26">
        <f>(D10*100)/C10</f>
        <v>100</v>
      </c>
      <c r="F10" s="24">
        <v>0.345</v>
      </c>
      <c r="G10" s="24">
        <v>0.345</v>
      </c>
      <c r="H10" s="22">
        <f>(G10*100)/F10-100</f>
        <v>0</v>
      </c>
      <c r="I10" s="6">
        <f>FLOOR(G10,0.00001)*D10</f>
        <v>26137.545000000002</v>
      </c>
    </row>
    <row r="11" spans="1:9" ht="13.5">
      <c r="A11" s="5"/>
      <c r="B11" s="19"/>
      <c r="C11" s="29" t="s">
        <v>22</v>
      </c>
      <c r="D11" s="27">
        <v>75761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75761</v>
      </c>
      <c r="D13" s="31">
        <f>SUM(D10)</f>
        <v>75761</v>
      </c>
      <c r="E13" s="20">
        <f>(D13*100)/C13</f>
        <v>100</v>
      </c>
      <c r="F13" s="16"/>
      <c r="G13" s="16"/>
      <c r="H13" s="11"/>
      <c r="I13" s="21">
        <f>SUM(I10:I12)</f>
        <v>26137.545000000002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26</v>
      </c>
      <c r="C17" s="27">
        <v>110000</v>
      </c>
      <c r="D17" s="30">
        <f>SUM(D18:D18)</f>
        <v>110000</v>
      </c>
      <c r="E17" s="26">
        <f>(D17*100)/C17</f>
        <v>100</v>
      </c>
      <c r="F17" s="24">
        <v>0.3167</v>
      </c>
      <c r="G17" s="24">
        <v>0.3168</v>
      </c>
      <c r="H17" s="22">
        <f>(G17*100)/F17-100</f>
        <v>0.03157562361857913</v>
      </c>
      <c r="I17" s="6">
        <f>FLOOR(G17,0.00001)*D17</f>
        <v>34848</v>
      </c>
    </row>
    <row r="18" spans="1:9" ht="13.5">
      <c r="A18" s="5"/>
      <c r="B18" s="19"/>
      <c r="C18" s="29" t="s">
        <v>24</v>
      </c>
      <c r="D18" s="27">
        <v>110000</v>
      </c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3</v>
      </c>
      <c r="B20" s="19" t="s">
        <v>27</v>
      </c>
      <c r="C20" s="27">
        <v>2928000</v>
      </c>
      <c r="D20" s="30">
        <f>SUM(D21:D21)</f>
        <v>30000</v>
      </c>
      <c r="E20" s="26">
        <f>(D20*100)/C20</f>
        <v>1.0245901639344261</v>
      </c>
      <c r="F20" s="24">
        <v>0.2834</v>
      </c>
      <c r="G20" s="24">
        <v>0.2834</v>
      </c>
      <c r="H20" s="22">
        <f>(G20*100)/F20-100</f>
        <v>0</v>
      </c>
      <c r="I20" s="6">
        <f>FLOOR(G20,0.00001)*D20</f>
        <v>8502.000000000002</v>
      </c>
    </row>
    <row r="21" spans="1:9" ht="13.5">
      <c r="A21" s="5"/>
      <c r="B21" s="19"/>
      <c r="C21" s="29" t="s">
        <v>23</v>
      </c>
      <c r="D21" s="27">
        <v>30000</v>
      </c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4</v>
      </c>
      <c r="B23" s="19" t="s">
        <v>28</v>
      </c>
      <c r="C23" s="27">
        <v>330000</v>
      </c>
      <c r="D23" s="30">
        <f>SUM(D24:D24)</f>
        <v>330000</v>
      </c>
      <c r="E23" s="26">
        <f>(D23*100)/C23</f>
        <v>100</v>
      </c>
      <c r="F23" s="24">
        <v>0.2834</v>
      </c>
      <c r="G23" s="24">
        <v>0.2834</v>
      </c>
      <c r="H23" s="22">
        <f>(G23*100)/F23-100</f>
        <v>0</v>
      </c>
      <c r="I23" s="6">
        <f>FLOOR(G23,0.00001)*D23</f>
        <v>93522.00000000001</v>
      </c>
    </row>
    <row r="24" spans="1:9" ht="13.5">
      <c r="A24" s="5"/>
      <c r="B24" s="19"/>
      <c r="C24" s="29" t="s">
        <v>24</v>
      </c>
      <c r="D24" s="27">
        <v>330000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SUM(C17:C25)</f>
        <v>3368000</v>
      </c>
      <c r="D26" s="31">
        <f>SUM(D17,D20,D23)</f>
        <v>470000</v>
      </c>
      <c r="E26" s="20">
        <f>(D26*100)/C26</f>
        <v>13.954869358669834</v>
      </c>
      <c r="F26" s="16"/>
      <c r="G26" s="16"/>
      <c r="H26" s="11"/>
      <c r="I26" s="21">
        <f>SUM(I17:I25)</f>
        <v>136872</v>
      </c>
    </row>
    <row r="27" ht="12.75">
      <c r="C27" s="12"/>
    </row>
    <row r="28" spans="1:9" ht="13.5">
      <c r="A28" s="14"/>
      <c r="B28" s="13" t="s">
        <v>12</v>
      </c>
      <c r="C28" s="28">
        <f>SUM(C13,C26)</f>
        <v>3443761</v>
      </c>
      <c r="D28" s="28">
        <f>SUM(D13,D26)</f>
        <v>545761</v>
      </c>
      <c r="E28" s="20">
        <f>(D28*100)/C28</f>
        <v>15.847818707511932</v>
      </c>
      <c r="F28" s="15"/>
      <c r="G28" s="15"/>
      <c r="H28" s="15"/>
      <c r="I28" s="32">
        <f>SUM(I13,I26)</f>
        <v>163009.545</v>
      </c>
    </row>
  </sheetData>
  <sheetProtection/>
  <mergeCells count="3"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2011-05-12T13:34:04Z</dcterms:modified>
  <cp:category/>
  <cp:version/>
  <cp:contentType/>
  <cp:contentStatus/>
</cp:coreProperties>
</file>