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9 MILHO VENDA 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<sst xmlns="http://schemas.openxmlformats.org/spreadsheetml/2006/main" count="41" uniqueCount="29">
  <si>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</si>
  <si>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</si>
  <si>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</si>
  <si>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</si>
  <si>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</si>
  <si>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</si>
  <si>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</si>
  <si>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</si>
  <si>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</si>
  <si>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</si>
  <si>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</si>
  <si>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</si>
  <si>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</si>
  <si>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</si>
  <si>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</si>
  <si>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</si>
  <si>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</si>
  <si>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</si>
  <si>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</si>
  <si>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</si>
  <si>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RETIRADO</t>
  </si>
  <si>
    <t>BMCS</t>
  </si>
  <si>
    <t>Sorriso</t>
  </si>
  <si>
    <t>BBM SP</t>
  </si>
  <si>
    <t>BCMMT</t>
  </si>
  <si>
    <t>Nova Mutum</t>
  </si>
  <si>
    <t>Nova Ubirata</t>
  </si>
  <si>
    <t>Santa Rita do Trivelato</t>
  </si>
  <si>
    <t xml:space="preserve">        AVISO DE VENDA DE MILHO EM GRÃOS – Nº 159/11 - 19/05/2011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</si>
</sst>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25</v>
      </c>
      <c r="C10" s="27">
        <v>791390</v>
      </c>
      <c r="D10" s="30">
        <f>SUM(D11:D12)</f>
        <v>487500</v>
      </c>
      <c r="E10" s="26">
        <f>(D10*100)/C10</f>
        <v>61.60047511340805</v>
      </c>
      <c r="F10" s="24">
        <v>0.2834</v>
      </c>
      <c r="G10" s="24">
        <v>0.2834</v>
      </c>
      <c r="H10" s="22">
        <f>(G10*100)/F10-100</f>
        <v>0</v>
      </c>
      <c r="I10" s="6">
        <f>FLOOR(G10,0.00001)*D10</f>
        <v>138157.50000000003</v>
      </c>
    </row>
    <row r="11" spans="1:9" ht="13.5">
      <c r="A11" s="5"/>
      <c r="B11" s="19"/>
      <c r="C11" s="29" t="s">
        <v>24</v>
      </c>
      <c r="D11" s="27">
        <v>457500</v>
      </c>
      <c r="E11" s="23"/>
      <c r="F11" s="24"/>
      <c r="G11" s="25"/>
      <c r="H11" s="22"/>
      <c r="I11" s="6"/>
    </row>
    <row r="12" spans="1:9" ht="13.5">
      <c r="A12" s="5"/>
      <c r="B12" s="19"/>
      <c r="C12" s="29" t="s">
        <v>23</v>
      </c>
      <c r="D12" s="27">
        <v>30000</v>
      </c>
      <c r="E12" s="23"/>
      <c r="F12" s="24"/>
      <c r="G12" s="25"/>
      <c r="H12" s="22"/>
      <c r="I12" s="6"/>
    </row>
    <row r="13" spans="1:9" ht="13.5">
      <c r="A13" s="5"/>
      <c r="B13" s="19"/>
      <c r="C13" s="29"/>
      <c r="D13" s="27"/>
      <c r="E13" s="23"/>
      <c r="F13" s="24"/>
      <c r="G13" s="25"/>
      <c r="H13" s="22"/>
      <c r="I13" s="6"/>
    </row>
    <row r="14" spans="1:9" ht="13.5">
      <c r="A14" s="5">
        <v>2</v>
      </c>
      <c r="B14" s="19" t="s">
        <v>26</v>
      </c>
      <c r="C14" s="27">
        <v>972000</v>
      </c>
      <c r="D14" s="30">
        <f>SUM(D15:D16)</f>
        <v>60000</v>
      </c>
      <c r="E14" s="26">
        <f>(D14*100)/C14</f>
        <v>6.172839506172839</v>
      </c>
      <c r="F14" s="24">
        <v>0.2834</v>
      </c>
      <c r="G14" s="24">
        <v>0.2834</v>
      </c>
      <c r="H14" s="22">
        <f>(G14*100)/F14-100</f>
        <v>0</v>
      </c>
      <c r="I14" s="6">
        <f>FLOOR(G14,0.00001)*D14</f>
        <v>17004.000000000004</v>
      </c>
    </row>
    <row r="15" spans="1:9" ht="13.5">
      <c r="A15" s="5"/>
      <c r="B15" s="19"/>
      <c r="C15" s="29" t="s">
        <v>21</v>
      </c>
      <c r="D15" s="27">
        <v>60000</v>
      </c>
      <c r="E15" s="23"/>
      <c r="F15" s="24"/>
      <c r="G15" s="25"/>
      <c r="H15" s="22"/>
      <c r="I15" s="6"/>
    </row>
    <row r="16" spans="1:9" ht="13.5">
      <c r="A16" s="5"/>
      <c r="B16" s="19"/>
      <c r="C16" s="29"/>
      <c r="D16" s="27"/>
      <c r="E16" s="23"/>
      <c r="F16" s="24"/>
      <c r="G16" s="25"/>
      <c r="H16" s="22"/>
      <c r="I16" s="6"/>
    </row>
    <row r="17" spans="1:9" ht="13.5">
      <c r="A17" s="5">
        <v>3</v>
      </c>
      <c r="B17" s="19" t="s">
        <v>26</v>
      </c>
      <c r="C17" s="27">
        <v>648000</v>
      </c>
      <c r="D17" s="30">
        <f>SUM(D18)</f>
        <v>0</v>
      </c>
      <c r="E17" s="26">
        <f>(D17*100)/C17</f>
        <v>0</v>
      </c>
      <c r="F17" s="24">
        <v>0.2834</v>
      </c>
      <c r="G17" s="22">
        <v>0</v>
      </c>
      <c r="H17" s="22">
        <v>0</v>
      </c>
      <c r="I17" s="6">
        <f>FLOOR(G17,0.00001)*D17</f>
        <v>0</v>
      </c>
    </row>
    <row r="18" spans="1:9" ht="13.5">
      <c r="A18" s="5"/>
      <c r="B18" s="19"/>
      <c r="C18" s="29" t="s">
        <v>20</v>
      </c>
      <c r="D18" s="27"/>
      <c r="E18" s="23"/>
      <c r="F18" s="24"/>
      <c r="G18" s="25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5">
        <v>4</v>
      </c>
      <c r="B20" s="19" t="s">
        <v>27</v>
      </c>
      <c r="C20" s="27">
        <v>594000</v>
      </c>
      <c r="D20" s="30">
        <f>SUM(D21)</f>
        <v>0</v>
      </c>
      <c r="E20" s="26">
        <f>(D20*100)/C20</f>
        <v>0</v>
      </c>
      <c r="F20" s="24">
        <v>0.2834</v>
      </c>
      <c r="G20" s="22">
        <v>0</v>
      </c>
      <c r="H20" s="22">
        <v>0</v>
      </c>
      <c r="I20" s="6">
        <f>FLOOR(G20,0.00001)*D20</f>
        <v>0</v>
      </c>
    </row>
    <row r="21" spans="1:9" ht="13.5">
      <c r="A21" s="5"/>
      <c r="B21" s="19"/>
      <c r="C21" s="29" t="s">
        <v>20</v>
      </c>
      <c r="D21" s="27"/>
      <c r="E21" s="23"/>
      <c r="F21" s="24"/>
      <c r="G21" s="25"/>
      <c r="H21" s="22"/>
      <c r="I21" s="6"/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5">
        <v>5</v>
      </c>
      <c r="B23" s="19" t="s">
        <v>22</v>
      </c>
      <c r="C23" s="27">
        <v>840000</v>
      </c>
      <c r="D23" s="30">
        <f>SUM(D24:D25)</f>
        <v>430000</v>
      </c>
      <c r="E23" s="26">
        <f>(D23*100)/C23</f>
        <v>51.19047619047619</v>
      </c>
      <c r="F23" s="24">
        <v>0.2834</v>
      </c>
      <c r="G23" s="24">
        <v>0.2834</v>
      </c>
      <c r="H23" s="22">
        <f>(G23*100)/F23-100</f>
        <v>0</v>
      </c>
      <c r="I23" s="6">
        <f>FLOOR(G23,0.00001)*D23</f>
        <v>121862.00000000001</v>
      </c>
    </row>
    <row r="24" spans="1:9" ht="13.5">
      <c r="A24" s="5"/>
      <c r="B24" s="19"/>
      <c r="C24" s="29" t="s">
        <v>24</v>
      </c>
      <c r="D24" s="27">
        <v>400000</v>
      </c>
      <c r="E24" s="23"/>
      <c r="F24" s="24"/>
      <c r="G24" s="25"/>
      <c r="H24" s="22"/>
      <c r="I24" s="6"/>
    </row>
    <row r="25" spans="1:9" ht="13.5">
      <c r="A25" s="5"/>
      <c r="B25" s="19"/>
      <c r="C25" s="29" t="s">
        <v>23</v>
      </c>
      <c r="D25" s="27">
        <v>30000</v>
      </c>
      <c r="E25" s="23"/>
      <c r="F25" s="24"/>
      <c r="G25" s="25"/>
      <c r="H25" s="22"/>
      <c r="I25" s="6"/>
    </row>
    <row r="26" spans="1:9" ht="13.5">
      <c r="A26" s="5"/>
      <c r="B26" s="19"/>
      <c r="C26" s="29"/>
      <c r="D26" s="27"/>
      <c r="E26" s="23"/>
      <c r="F26" s="24"/>
      <c r="G26" s="25"/>
      <c r="H26" s="22"/>
      <c r="I26" s="6"/>
    </row>
    <row r="27" spans="1:9" ht="13.5">
      <c r="A27" s="5">
        <v>6</v>
      </c>
      <c r="B27" s="19" t="s">
        <v>22</v>
      </c>
      <c r="C27" s="27">
        <v>2966452</v>
      </c>
      <c r="D27" s="30">
        <f>SUM(D28:D30)</f>
        <v>630000</v>
      </c>
      <c r="E27" s="26">
        <f>(D27*100)/C27</f>
        <v>21.237491791540872</v>
      </c>
      <c r="F27" s="24">
        <v>0.2834</v>
      </c>
      <c r="G27" s="24">
        <v>0.2834</v>
      </c>
      <c r="H27" s="22">
        <f>(G27*100)/F27-100</f>
        <v>0</v>
      </c>
      <c r="I27" s="6">
        <f>FLOOR(G27,0.00001)*D27</f>
        <v>178542.00000000003</v>
      </c>
    </row>
    <row r="28" spans="1:9" ht="13.5">
      <c r="A28" s="5"/>
      <c r="B28" s="19"/>
      <c r="C28" s="29" t="s">
        <v>24</v>
      </c>
      <c r="D28" s="27">
        <v>600000</v>
      </c>
      <c r="E28" s="23"/>
      <c r="F28" s="24"/>
      <c r="G28" s="25"/>
      <c r="H28" s="22"/>
      <c r="I28" s="6"/>
    </row>
    <row r="29" spans="1:9" ht="13.5">
      <c r="A29" s="5"/>
      <c r="B29" s="19"/>
      <c r="C29" s="29" t="s">
        <v>23</v>
      </c>
      <c r="D29" s="27">
        <v>30000</v>
      </c>
      <c r="E29" s="23"/>
      <c r="F29" s="24"/>
      <c r="G29" s="25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10"/>
      <c r="B31" s="13" t="s">
        <v>14</v>
      </c>
      <c r="C31" s="28">
        <f>SUM(C10:C30)</f>
        <v>6811842</v>
      </c>
      <c r="D31" s="31">
        <f>SUM(D10,D14,D17,D20,D23,D27)</f>
        <v>1607500</v>
      </c>
      <c r="E31" s="20">
        <f>(D31*100)/C31</f>
        <v>23.5986095978151</v>
      </c>
      <c r="F31" s="16"/>
      <c r="G31" s="16"/>
      <c r="H31" s="11"/>
      <c r="I31" s="21">
        <f>SUM(I10:I30)</f>
        <v>455565.5000000001</v>
      </c>
    </row>
    <row r="32" ht="12.75">
      <c r="C32" s="12"/>
    </row>
    <row r="33" spans="1:9" ht="13.5">
      <c r="A33" s="14"/>
      <c r="B33" s="13" t="s">
        <v>12</v>
      </c>
      <c r="C33" s="28">
        <f>SUM(C31)</f>
        <v>6811842</v>
      </c>
      <c r="D33" s="28">
        <f>SUM(D31)</f>
        <v>1607500</v>
      </c>
      <c r="E33" s="20">
        <f>(D33*100)/C33</f>
        <v>23.5986095978151</v>
      </c>
      <c r="F33" s="15"/>
      <c r="G33" s="15"/>
      <c r="H33" s="15"/>
      <c r="I33" s="32">
        <f>SUM(I31)</f>
        <v>455565.5000000001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geni</cp:lastModifiedBy>
  <cp:lastPrinted>2011-05-05T20:32:36Z</cp:lastPrinted>
  <dcterms:created xsi:type="dcterms:W3CDTF">2005-05-09T20:19:33Z</dcterms:created>
  <dcterms:modified xsi:type="dcterms:W3CDTF">2011-05-19T17:37:05Z</dcterms:modified>
  <cp:category/>
  <cp:version/>
  <cp:contentType/>
  <cp:contentStatus/>
</cp:coreProperties>
</file>