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6 TRIGO VENDA 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<sst xmlns="http://schemas.openxmlformats.org/spreadsheetml/2006/main" count="82" uniqueCount="50">
  <si>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</si>
  <si>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</si>
  <si>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</si>
  <si>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</si>
  <si>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</si>
  <si>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</si>
  <si>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</si>
  <si>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</si>
  <si>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</si>
  <si>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</si>
  <si>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</si>
  <si>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</si>
  <si>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</si>
  <si>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</si>
  <si>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</si>
  <si>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</si>
  <si>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</si>
  <si>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</si>
  <si>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</si>
  <si>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</si>
  <si>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</si>
  <si>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Dourados</t>
  </si>
  <si>
    <t>Rio Brilhante</t>
  </si>
  <si>
    <t>São Gabriel do Oeste</t>
  </si>
  <si>
    <t>Sidrolandia</t>
  </si>
  <si>
    <t>RS</t>
  </si>
  <si>
    <t>SP</t>
  </si>
  <si>
    <t>Itabera</t>
  </si>
  <si>
    <t>Itarare</t>
  </si>
  <si>
    <t>Sumare</t>
  </si>
  <si>
    <t>Cascavel</t>
  </si>
  <si>
    <t>RETIRADO</t>
  </si>
  <si>
    <t>BBM MS</t>
  </si>
  <si>
    <t>Carazinho</t>
  </si>
  <si>
    <t>Coronel Barros</t>
  </si>
  <si>
    <t>Eugenio de Castro</t>
  </si>
  <si>
    <t>Ibiaça</t>
  </si>
  <si>
    <t>Marau</t>
  </si>
  <si>
    <t>Nicolau Vergueiro</t>
  </si>
  <si>
    <t xml:space="preserve">Corbelia </t>
  </si>
  <si>
    <t>Colorado</t>
  </si>
  <si>
    <t>BBM PR</t>
  </si>
  <si>
    <t>BCML</t>
  </si>
  <si>
    <t>Agua Santa</t>
  </si>
  <si>
    <t>Gentil</t>
  </si>
  <si>
    <t>Ibiraiaras</t>
  </si>
  <si>
    <t>Ibiruba</t>
  </si>
  <si>
    <t>Passo Fundo</t>
  </si>
  <si>
    <t xml:space="preserve">        AVISO DE VENDA DE TRIGO EM GRÃOS – Nº 276/11 - 20/07/2011</t>
  </si>
  <si>
    <t>BCMM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</si>
</sst>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9"/>
  <sheetViews>
    <sheetView tabSelected="1" workbookViewId="0" topLeftCell="A1">
      <selection activeCell="H82" sqref="H8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9" t="s">
        <v>48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144586</v>
      </c>
      <c r="D10" s="32">
        <f>SUM(D11:D11)</f>
        <v>135000</v>
      </c>
      <c r="E10" s="28">
        <f>(D10*100)/C10</f>
        <v>93.37003582642856</v>
      </c>
      <c r="F10" s="26">
        <v>0.508</v>
      </c>
      <c r="G10" s="26">
        <v>0.508</v>
      </c>
      <c r="H10" s="24">
        <f>(G10*100)/F10-100</f>
        <v>0</v>
      </c>
      <c r="I10" s="7">
        <f>FLOOR(G10,0.00001)*D10</f>
        <v>68580</v>
      </c>
    </row>
    <row r="11" spans="1:9" ht="13.5">
      <c r="A11" s="5"/>
      <c r="B11" s="21"/>
      <c r="C11" s="31" t="s">
        <v>32</v>
      </c>
      <c r="D11" s="29">
        <v>135000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22</v>
      </c>
      <c r="C13" s="29">
        <v>11036</v>
      </c>
      <c r="D13" s="32">
        <f>SUM(D14:D14)</f>
        <v>0</v>
      </c>
      <c r="E13" s="28">
        <f>(D13*100)/C13</f>
        <v>0</v>
      </c>
      <c r="F13" s="26">
        <v>0.508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31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23</v>
      </c>
      <c r="C16" s="29">
        <v>27219</v>
      </c>
      <c r="D16" s="32">
        <f>SUM(D17:D17)</f>
        <v>25000</v>
      </c>
      <c r="E16" s="28">
        <f>(D16*100)/C16</f>
        <v>91.84760645137588</v>
      </c>
      <c r="F16" s="26">
        <v>0.508</v>
      </c>
      <c r="G16" s="26">
        <v>0.508</v>
      </c>
      <c r="H16" s="24">
        <f>(G16*100)/F16-100</f>
        <v>0</v>
      </c>
      <c r="I16" s="7">
        <f>FLOOR(G16,0.00001)*D16</f>
        <v>12700</v>
      </c>
    </row>
    <row r="17" spans="1:9" ht="13.5">
      <c r="A17" s="5"/>
      <c r="B17" s="21"/>
      <c r="C17" s="31" t="s">
        <v>32</v>
      </c>
      <c r="D17" s="29">
        <v>25000</v>
      </c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24</v>
      </c>
      <c r="C19" s="29">
        <v>6230</v>
      </c>
      <c r="D19" s="32">
        <f>SUM(D20:D20)</f>
        <v>0</v>
      </c>
      <c r="E19" s="28">
        <f>(D19*100)/C19</f>
        <v>0</v>
      </c>
      <c r="F19" s="26">
        <v>0.508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31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11"/>
      <c r="B22" s="14" t="s">
        <v>14</v>
      </c>
      <c r="C22" s="30">
        <f>SUM(C10:C21)</f>
        <v>189071</v>
      </c>
      <c r="D22" s="33">
        <f>SUM(D10,D13,D16,D19)</f>
        <v>160000</v>
      </c>
      <c r="E22" s="22">
        <f>(D22*100)/C22</f>
        <v>84.62429457716942</v>
      </c>
      <c r="F22" s="17"/>
      <c r="G22" s="17"/>
      <c r="H22" s="12"/>
      <c r="I22" s="23">
        <f>SUM(I10:I21)</f>
        <v>81280</v>
      </c>
    </row>
    <row r="23" ht="12.75">
      <c r="C23" s="13"/>
    </row>
    <row r="24" spans="1:9" ht="13.5">
      <c r="A24" s="36" t="s">
        <v>19</v>
      </c>
      <c r="B24" s="37"/>
      <c r="C24" s="37"/>
      <c r="D24" s="37"/>
      <c r="E24" s="37"/>
      <c r="F24" s="37"/>
      <c r="G24" s="37"/>
      <c r="H24" s="37"/>
      <c r="I24" s="38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5</v>
      </c>
      <c r="B26" s="21" t="s">
        <v>30</v>
      </c>
      <c r="C26" s="29">
        <v>7970000</v>
      </c>
      <c r="D26" s="32">
        <f>SUM(D27:D27)</f>
        <v>500000</v>
      </c>
      <c r="E26" s="28">
        <f>(D26*100)/C26</f>
        <v>6.273525721455458</v>
      </c>
      <c r="F26" s="26">
        <v>0.48</v>
      </c>
      <c r="G26" s="26">
        <v>0.48</v>
      </c>
      <c r="H26" s="24">
        <f>(G26*100)/F26-100</f>
        <v>0</v>
      </c>
      <c r="I26" s="7">
        <f>FLOOR(G26,0.00001)*D26</f>
        <v>240000.00000000003</v>
      </c>
    </row>
    <row r="27" spans="1:9" ht="13.5">
      <c r="A27" s="5"/>
      <c r="B27" s="21"/>
      <c r="C27" s="31" t="s">
        <v>42</v>
      </c>
      <c r="D27" s="29">
        <v>500000</v>
      </c>
      <c r="E27" s="25"/>
      <c r="F27" s="26"/>
      <c r="G27" s="27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5">
        <v>6</v>
      </c>
      <c r="B29" s="21" t="s">
        <v>30</v>
      </c>
      <c r="C29" s="29">
        <v>3639000</v>
      </c>
      <c r="D29" s="32">
        <f>SUM(D30:D30)</f>
        <v>0</v>
      </c>
      <c r="E29" s="28">
        <f>(D29*100)/C29</f>
        <v>0</v>
      </c>
      <c r="F29" s="26">
        <v>0.48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31</v>
      </c>
      <c r="D30" s="29"/>
      <c r="E30" s="28"/>
      <c r="F30" s="26"/>
      <c r="G30" s="26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39</v>
      </c>
      <c r="C32" s="29">
        <v>7940000</v>
      </c>
      <c r="D32" s="32">
        <f>SUM(D33:D33)</f>
        <v>3000000</v>
      </c>
      <c r="E32" s="28">
        <f>(D32*100)/C32</f>
        <v>37.78337531486146</v>
      </c>
      <c r="F32" s="26">
        <v>0.48</v>
      </c>
      <c r="G32" s="26">
        <v>0.48</v>
      </c>
      <c r="H32" s="24">
        <f>(G32*100)/F32-100</f>
        <v>0</v>
      </c>
      <c r="I32" s="7">
        <f>FLOOR(G32,0.00001)*D32</f>
        <v>1440000</v>
      </c>
    </row>
    <row r="33" spans="1:9" ht="13.5">
      <c r="A33" s="5"/>
      <c r="B33" s="21"/>
      <c r="C33" s="31" t="s">
        <v>41</v>
      </c>
      <c r="D33" s="32">
        <v>3000000</v>
      </c>
      <c r="E33" s="28"/>
      <c r="F33" s="26"/>
      <c r="G33" s="26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11"/>
      <c r="B35" s="14" t="s">
        <v>14</v>
      </c>
      <c r="C35" s="30">
        <f>SUM(C26:C34)</f>
        <v>19549000</v>
      </c>
      <c r="D35" s="33">
        <f>SUM(D26,D29,D32)</f>
        <v>3500000</v>
      </c>
      <c r="E35" s="22">
        <f>(D35*100)/C35</f>
        <v>17.9037290910021</v>
      </c>
      <c r="F35" s="17"/>
      <c r="G35" s="17"/>
      <c r="H35" s="12"/>
      <c r="I35" s="23">
        <f>SUM(I26:I34)</f>
        <v>1680000</v>
      </c>
    </row>
    <row r="36" ht="12.75">
      <c r="C36" s="13"/>
    </row>
    <row r="37" spans="1:9" ht="13.5">
      <c r="A37" s="36" t="s">
        <v>25</v>
      </c>
      <c r="B37" s="37"/>
      <c r="C37" s="37"/>
      <c r="D37" s="37"/>
      <c r="E37" s="37"/>
      <c r="F37" s="37"/>
      <c r="G37" s="37"/>
      <c r="H37" s="37"/>
      <c r="I37" s="38"/>
    </row>
    <row r="38" spans="1:9" ht="13.5">
      <c r="A38" s="9"/>
      <c r="B38" s="9"/>
      <c r="C38" s="9"/>
      <c r="D38" s="9"/>
      <c r="E38" s="9"/>
      <c r="F38" s="9"/>
      <c r="G38" s="9"/>
      <c r="H38" s="9"/>
      <c r="I38" s="10"/>
    </row>
    <row r="39" spans="1:9" ht="13.5">
      <c r="A39" s="5">
        <v>8</v>
      </c>
      <c r="B39" s="21" t="s">
        <v>43</v>
      </c>
      <c r="C39" s="29">
        <v>4482000</v>
      </c>
      <c r="D39" s="32">
        <f>SUM(D40:D40)</f>
        <v>0</v>
      </c>
      <c r="E39" s="28">
        <f>(D39*100)/C39</f>
        <v>0</v>
      </c>
      <c r="F39" s="26">
        <v>0.48</v>
      </c>
      <c r="G39" s="24">
        <v>0</v>
      </c>
      <c r="H39" s="24">
        <v>0</v>
      </c>
      <c r="I39" s="7">
        <f>FLOOR(G39,0.00001)*D39</f>
        <v>0</v>
      </c>
    </row>
    <row r="40" spans="1:9" ht="13.5">
      <c r="A40" s="5"/>
      <c r="B40" s="21"/>
      <c r="C40" s="31" t="s">
        <v>31</v>
      </c>
      <c r="D40" s="29"/>
      <c r="E40" s="25"/>
      <c r="F40" s="26"/>
      <c r="G40" s="27"/>
      <c r="H40" s="24"/>
      <c r="I40" s="7"/>
    </row>
    <row r="41" spans="1:9" ht="13.5">
      <c r="A41" s="5"/>
      <c r="B41" s="21"/>
      <c r="C41" s="6"/>
      <c r="D41" s="18"/>
      <c r="E41" s="25"/>
      <c r="F41" s="26"/>
      <c r="G41" s="27"/>
      <c r="H41" s="24"/>
      <c r="I41" s="7"/>
    </row>
    <row r="42" spans="1:9" ht="13.5">
      <c r="A42" s="5">
        <v>9</v>
      </c>
      <c r="B42" s="21" t="s">
        <v>33</v>
      </c>
      <c r="C42" s="29">
        <v>1107000</v>
      </c>
      <c r="D42" s="32">
        <f>SUM(D43:D43)</f>
        <v>0</v>
      </c>
      <c r="E42" s="28">
        <f>(D42*100)/C42</f>
        <v>0</v>
      </c>
      <c r="F42" s="26">
        <v>0.48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5"/>
      <c r="B43" s="21"/>
      <c r="C43" s="31" t="s">
        <v>31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40</v>
      </c>
      <c r="C45" s="29">
        <v>4617000</v>
      </c>
      <c r="D45" s="32">
        <f>SUM(D46)</f>
        <v>0</v>
      </c>
      <c r="E45" s="28">
        <f>(D45*100)/C45</f>
        <v>0</v>
      </c>
      <c r="F45" s="26">
        <v>0.48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31" t="s">
        <v>31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5">
        <v>11</v>
      </c>
      <c r="B48" s="21" t="s">
        <v>34</v>
      </c>
      <c r="C48" s="29">
        <v>2214000</v>
      </c>
      <c r="D48" s="32">
        <f>SUM(D49)</f>
        <v>0</v>
      </c>
      <c r="E48" s="28">
        <f>(D48*100)/C48</f>
        <v>0</v>
      </c>
      <c r="F48" s="26">
        <v>0.48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31" t="s">
        <v>31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5">
        <v>12</v>
      </c>
      <c r="B51" s="21" t="s">
        <v>35</v>
      </c>
      <c r="C51" s="29">
        <v>2862000</v>
      </c>
      <c r="D51" s="32">
        <f>SUM(D52)</f>
        <v>0</v>
      </c>
      <c r="E51" s="28">
        <f>(D51*100)/C51</f>
        <v>0</v>
      </c>
      <c r="F51" s="26">
        <v>0.48</v>
      </c>
      <c r="G51" s="24">
        <v>0</v>
      </c>
      <c r="H51" s="24">
        <v>0</v>
      </c>
      <c r="I51" s="7">
        <f>FLOOR(G51,0.00001)*D51</f>
        <v>0</v>
      </c>
    </row>
    <row r="52" spans="1:9" ht="13.5">
      <c r="A52" s="5"/>
      <c r="B52" s="21"/>
      <c r="C52" s="31" t="s">
        <v>31</v>
      </c>
      <c r="D52" s="29"/>
      <c r="E52" s="25"/>
      <c r="F52" s="26"/>
      <c r="G52" s="27"/>
      <c r="H52" s="24"/>
      <c r="I52" s="7"/>
    </row>
    <row r="53" spans="1:9" ht="13.5">
      <c r="A53" s="5"/>
      <c r="B53" s="21"/>
      <c r="C53" s="31"/>
      <c r="D53" s="29"/>
      <c r="E53" s="25"/>
      <c r="F53" s="26"/>
      <c r="G53" s="27"/>
      <c r="H53" s="24"/>
      <c r="I53" s="7"/>
    </row>
    <row r="54" spans="1:9" ht="13.5">
      <c r="A54" s="5">
        <v>13</v>
      </c>
      <c r="B54" s="21" t="s">
        <v>44</v>
      </c>
      <c r="C54" s="29">
        <v>3726000</v>
      </c>
      <c r="D54" s="32">
        <f>SUM(D55)</f>
        <v>0</v>
      </c>
      <c r="E54" s="28">
        <f>(D54*100)/C54</f>
        <v>0</v>
      </c>
      <c r="F54" s="26">
        <v>0.48</v>
      </c>
      <c r="G54" s="24">
        <v>0</v>
      </c>
      <c r="H54" s="24">
        <v>0</v>
      </c>
      <c r="I54" s="7">
        <f>FLOOR(G54,0.00001)*D54</f>
        <v>0</v>
      </c>
    </row>
    <row r="55" spans="1:9" ht="13.5">
      <c r="A55" s="5"/>
      <c r="B55" s="21"/>
      <c r="C55" s="31" t="s">
        <v>31</v>
      </c>
      <c r="D55" s="29"/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5">
        <v>14</v>
      </c>
      <c r="B57" s="21" t="s">
        <v>36</v>
      </c>
      <c r="C57" s="29">
        <v>1228000</v>
      </c>
      <c r="D57" s="32">
        <f>SUM(D58)</f>
        <v>0</v>
      </c>
      <c r="E57" s="28">
        <f>(D57*100)/C57</f>
        <v>0</v>
      </c>
      <c r="F57" s="26">
        <v>0.48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31" t="s">
        <v>31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31"/>
      <c r="D59" s="29"/>
      <c r="E59" s="25"/>
      <c r="F59" s="26"/>
      <c r="G59" s="27"/>
      <c r="H59" s="24"/>
      <c r="I59" s="7"/>
    </row>
    <row r="60" spans="1:9" ht="13.5">
      <c r="A60" s="5">
        <v>15</v>
      </c>
      <c r="B60" s="21" t="s">
        <v>45</v>
      </c>
      <c r="C60" s="29">
        <v>4050000</v>
      </c>
      <c r="D60" s="32">
        <f>SUM(D61)</f>
        <v>0</v>
      </c>
      <c r="E60" s="28">
        <f>(D60*100)/C60</f>
        <v>0</v>
      </c>
      <c r="F60" s="26">
        <v>0.48</v>
      </c>
      <c r="G60" s="24">
        <v>0</v>
      </c>
      <c r="H60" s="24">
        <v>0</v>
      </c>
      <c r="I60" s="7">
        <f>FLOOR(G60,0.00001)*D60</f>
        <v>0</v>
      </c>
    </row>
    <row r="61" spans="1:9" ht="13.5">
      <c r="A61" s="5"/>
      <c r="B61" s="21"/>
      <c r="C61" s="31" t="s">
        <v>31</v>
      </c>
      <c r="D61" s="32"/>
      <c r="E61" s="28"/>
      <c r="F61" s="26"/>
      <c r="G61" s="26"/>
      <c r="H61" s="24"/>
      <c r="I61" s="7"/>
    </row>
    <row r="62" spans="1:9" ht="13.5">
      <c r="A62" s="5"/>
      <c r="B62" s="21"/>
      <c r="C62" s="31"/>
      <c r="D62" s="32"/>
      <c r="E62" s="28"/>
      <c r="F62" s="26"/>
      <c r="G62" s="26"/>
      <c r="H62" s="24"/>
      <c r="I62" s="7"/>
    </row>
    <row r="63" spans="1:9" ht="13.5">
      <c r="A63" s="5">
        <v>16</v>
      </c>
      <c r="B63" s="21" t="s">
        <v>46</v>
      </c>
      <c r="C63" s="29">
        <v>3000000</v>
      </c>
      <c r="D63" s="32">
        <f>SUM(D64)</f>
        <v>0</v>
      </c>
      <c r="E63" s="28">
        <f>(D63*100)/C63</f>
        <v>0</v>
      </c>
      <c r="F63" s="26">
        <v>0.48</v>
      </c>
      <c r="G63" s="24">
        <v>0</v>
      </c>
      <c r="H63" s="24">
        <v>0</v>
      </c>
      <c r="I63" s="7">
        <f>FLOOR(G63,0.00001)*D63</f>
        <v>0</v>
      </c>
    </row>
    <row r="64" spans="1:9" ht="13.5">
      <c r="A64" s="5"/>
      <c r="B64" s="21"/>
      <c r="C64" s="31" t="s">
        <v>31</v>
      </c>
      <c r="D64" s="32"/>
      <c r="E64" s="28"/>
      <c r="F64" s="26"/>
      <c r="G64" s="26"/>
      <c r="H64" s="24"/>
      <c r="I64" s="7"/>
    </row>
    <row r="65" spans="1:9" ht="13.5">
      <c r="A65" s="5"/>
      <c r="B65" s="21"/>
      <c r="C65" s="31"/>
      <c r="D65" s="29"/>
      <c r="E65" s="25"/>
      <c r="F65" s="26"/>
      <c r="G65" s="27"/>
      <c r="H65" s="24"/>
      <c r="I65" s="7"/>
    </row>
    <row r="66" spans="1:9" ht="13.5">
      <c r="A66" s="5">
        <v>17</v>
      </c>
      <c r="B66" s="21" t="s">
        <v>37</v>
      </c>
      <c r="C66" s="29">
        <v>1128000</v>
      </c>
      <c r="D66" s="32">
        <f>SUM(D67)</f>
        <v>0</v>
      </c>
      <c r="E66" s="28">
        <f>(D66*100)/C66</f>
        <v>0</v>
      </c>
      <c r="F66" s="26">
        <v>0.48</v>
      </c>
      <c r="G66" s="24">
        <v>0</v>
      </c>
      <c r="H66" s="24">
        <v>0</v>
      </c>
      <c r="I66" s="7">
        <f>FLOOR(G66,0.00001)*D66</f>
        <v>0</v>
      </c>
    </row>
    <row r="67" spans="1:9" ht="13.5">
      <c r="A67" s="5"/>
      <c r="B67" s="21"/>
      <c r="C67" s="31" t="s">
        <v>31</v>
      </c>
      <c r="D67" s="29"/>
      <c r="E67" s="25"/>
      <c r="F67" s="26"/>
      <c r="G67" s="27"/>
      <c r="H67" s="24"/>
      <c r="I67" s="7"/>
    </row>
    <row r="68" spans="1:9" ht="13.5">
      <c r="A68" s="35"/>
      <c r="B68" s="21"/>
      <c r="C68" s="31"/>
      <c r="D68" s="29"/>
      <c r="E68" s="25"/>
      <c r="F68" s="26"/>
      <c r="G68" s="27"/>
      <c r="H68" s="24"/>
      <c r="I68" s="7"/>
    </row>
    <row r="69" spans="1:9" ht="13.5">
      <c r="A69" s="5">
        <v>18</v>
      </c>
      <c r="B69" s="21" t="s">
        <v>37</v>
      </c>
      <c r="C69" s="29">
        <v>2135000</v>
      </c>
      <c r="D69" s="32">
        <f>SUM(D70)</f>
        <v>0</v>
      </c>
      <c r="E69" s="28">
        <f>(D69*100)/C69</f>
        <v>0</v>
      </c>
      <c r="F69" s="26">
        <v>0.48</v>
      </c>
      <c r="G69" s="24">
        <v>0</v>
      </c>
      <c r="H69" s="24">
        <v>0</v>
      </c>
      <c r="I69" s="7">
        <f>FLOOR(G69,0.00001)*D69</f>
        <v>0</v>
      </c>
    </row>
    <row r="70" spans="1:9" ht="13.5">
      <c r="A70" s="5"/>
      <c r="B70" s="21"/>
      <c r="C70" s="31" t="s">
        <v>31</v>
      </c>
      <c r="D70" s="29"/>
      <c r="E70" s="25"/>
      <c r="F70" s="26"/>
      <c r="G70" s="27"/>
      <c r="H70" s="24"/>
      <c r="I70" s="7"/>
    </row>
    <row r="71" spans="1:9" ht="13.5">
      <c r="A71" s="5"/>
      <c r="B71" s="21"/>
      <c r="C71" s="31"/>
      <c r="D71" s="29"/>
      <c r="E71" s="25"/>
      <c r="F71" s="26"/>
      <c r="G71" s="27"/>
      <c r="H71" s="24"/>
      <c r="I71" s="7"/>
    </row>
    <row r="72" spans="1:9" ht="13.5">
      <c r="A72" s="5">
        <v>19</v>
      </c>
      <c r="B72" s="21" t="s">
        <v>38</v>
      </c>
      <c r="C72" s="29">
        <v>2889000</v>
      </c>
      <c r="D72" s="32">
        <f>SUM(D73)</f>
        <v>0</v>
      </c>
      <c r="E72" s="28">
        <f>(D72*100)/C72</f>
        <v>0</v>
      </c>
      <c r="F72" s="26">
        <v>0.48</v>
      </c>
      <c r="G72" s="24">
        <v>0</v>
      </c>
      <c r="H72" s="24">
        <v>0</v>
      </c>
      <c r="I72" s="7">
        <f>FLOOR(G72,0.00001)*D72</f>
        <v>0</v>
      </c>
    </row>
    <row r="73" spans="1:9" ht="13.5">
      <c r="A73" s="5"/>
      <c r="B73" s="21"/>
      <c r="C73" s="31" t="s">
        <v>31</v>
      </c>
      <c r="D73" s="29"/>
      <c r="E73" s="25"/>
      <c r="F73" s="26"/>
      <c r="G73" s="27"/>
      <c r="H73" s="24"/>
      <c r="I73" s="7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20</v>
      </c>
      <c r="B75" s="21" t="s">
        <v>47</v>
      </c>
      <c r="C75" s="29">
        <v>3942000</v>
      </c>
      <c r="D75" s="32">
        <f>SUM(D76)</f>
        <v>0</v>
      </c>
      <c r="E75" s="28">
        <f>(D75*100)/C75</f>
        <v>0</v>
      </c>
      <c r="F75" s="26">
        <v>0.48</v>
      </c>
      <c r="G75" s="24">
        <v>0</v>
      </c>
      <c r="H75" s="24">
        <v>0</v>
      </c>
      <c r="I75" s="7">
        <f>FLOOR(G75,0.00001)*D75</f>
        <v>0</v>
      </c>
    </row>
    <row r="76" spans="1:9" ht="13.5">
      <c r="A76" s="5"/>
      <c r="B76" s="21"/>
      <c r="C76" s="31" t="s">
        <v>31</v>
      </c>
      <c r="D76" s="29"/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11"/>
      <c r="B78" s="14" t="s">
        <v>14</v>
      </c>
      <c r="C78" s="30">
        <f>SUM(C39:C75)</f>
        <v>37380000</v>
      </c>
      <c r="D78" s="33">
        <f>SUM(D39,D42,D45,D48,D51,D54,D57,D60,D63,D66,D69,D72,D75)</f>
        <v>0</v>
      </c>
      <c r="E78" s="22">
        <f>(D78*100)/C78</f>
        <v>0</v>
      </c>
      <c r="F78" s="17"/>
      <c r="G78" s="17"/>
      <c r="H78" s="12"/>
      <c r="I78" s="23">
        <f>SUM(I39:I75)</f>
        <v>0</v>
      </c>
    </row>
    <row r="79" ht="12.75">
      <c r="C79" s="13"/>
    </row>
    <row r="80" spans="1:9" ht="13.5">
      <c r="A80" s="36" t="s">
        <v>26</v>
      </c>
      <c r="B80" s="37"/>
      <c r="C80" s="37"/>
      <c r="D80" s="37"/>
      <c r="E80" s="37"/>
      <c r="F80" s="37"/>
      <c r="G80" s="37"/>
      <c r="H80" s="37"/>
      <c r="I80" s="38"/>
    </row>
    <row r="81" spans="1:9" ht="13.5">
      <c r="A81" s="5"/>
      <c r="B81" s="21"/>
      <c r="C81" s="31"/>
      <c r="D81" s="29"/>
      <c r="E81" s="25"/>
      <c r="F81" s="26"/>
      <c r="G81" s="27"/>
      <c r="H81" s="24"/>
      <c r="I81" s="7"/>
    </row>
    <row r="82" spans="1:9" ht="13.5">
      <c r="A82" s="5">
        <v>21</v>
      </c>
      <c r="B82" s="21" t="s">
        <v>27</v>
      </c>
      <c r="C82" s="29">
        <v>1245000</v>
      </c>
      <c r="D82" s="32">
        <f>SUM(D83:D83)</f>
        <v>1000000</v>
      </c>
      <c r="E82" s="28">
        <f>(D82*100)/C82</f>
        <v>80.32128514056225</v>
      </c>
      <c r="F82" s="26">
        <v>0.513</v>
      </c>
      <c r="G82" s="26">
        <v>0.513</v>
      </c>
      <c r="H82" s="24">
        <f>(G82*100)/F82-100</f>
        <v>0</v>
      </c>
      <c r="I82" s="7">
        <f>FLOOR(G82,0.00001)*D82</f>
        <v>513000</v>
      </c>
    </row>
    <row r="83" spans="1:9" ht="13.5">
      <c r="A83" s="5"/>
      <c r="B83" s="21"/>
      <c r="C83" s="31" t="s">
        <v>49</v>
      </c>
      <c r="D83" s="29">
        <v>1000000</v>
      </c>
      <c r="E83" s="25"/>
      <c r="F83" s="26"/>
      <c r="G83" s="27"/>
      <c r="H83" s="24"/>
      <c r="I83" s="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5">
        <v>22</v>
      </c>
      <c r="B85" s="21" t="s">
        <v>27</v>
      </c>
      <c r="C85" s="29">
        <v>7350000</v>
      </c>
      <c r="D85" s="32">
        <f>SUM(D86)</f>
        <v>0</v>
      </c>
      <c r="E85" s="28">
        <f>(D85*100)/C85</f>
        <v>0</v>
      </c>
      <c r="F85" s="26">
        <v>0.513</v>
      </c>
      <c r="G85" s="24">
        <v>0</v>
      </c>
      <c r="H85" s="24">
        <v>0</v>
      </c>
      <c r="I85" s="7">
        <f>FLOOR(G85,0.00001)*D85</f>
        <v>0</v>
      </c>
    </row>
    <row r="86" spans="1:9" ht="13.5">
      <c r="A86" s="5"/>
      <c r="B86" s="21"/>
      <c r="C86" s="31" t="s">
        <v>31</v>
      </c>
      <c r="D86" s="29"/>
      <c r="E86" s="25"/>
      <c r="F86" s="26"/>
      <c r="G86" s="27"/>
      <c r="H86" s="24"/>
      <c r="I86" s="7"/>
    </row>
    <row r="87" spans="1:9" ht="13.5">
      <c r="A87" s="5"/>
      <c r="B87" s="21"/>
      <c r="C87" s="31"/>
      <c r="D87" s="29"/>
      <c r="E87" s="25"/>
      <c r="F87" s="26"/>
      <c r="G87" s="27"/>
      <c r="H87" s="24"/>
      <c r="I87" s="7"/>
    </row>
    <row r="88" spans="1:9" ht="13.5">
      <c r="A88" s="5">
        <v>23</v>
      </c>
      <c r="B88" s="21" t="s">
        <v>27</v>
      </c>
      <c r="C88" s="29">
        <v>1644000</v>
      </c>
      <c r="D88" s="32">
        <f>SUM(D89)</f>
        <v>0</v>
      </c>
      <c r="E88" s="28">
        <f>(D88*100)/C88</f>
        <v>0</v>
      </c>
      <c r="F88" s="26">
        <v>0.513</v>
      </c>
      <c r="G88" s="24">
        <v>0</v>
      </c>
      <c r="H88" s="24">
        <v>0</v>
      </c>
      <c r="I88" s="7">
        <f>FLOOR(G88,0.00001)*D88</f>
        <v>0</v>
      </c>
    </row>
    <row r="89" spans="1:9" ht="13.5">
      <c r="A89" s="5"/>
      <c r="B89" s="21"/>
      <c r="C89" s="31" t="s">
        <v>31</v>
      </c>
      <c r="D89" s="29"/>
      <c r="E89" s="25"/>
      <c r="F89" s="26"/>
      <c r="G89" s="27"/>
      <c r="H89" s="24"/>
      <c r="I89" s="7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5">
        <v>24</v>
      </c>
      <c r="B91" s="21" t="s">
        <v>28</v>
      </c>
      <c r="C91" s="29">
        <v>1806000</v>
      </c>
      <c r="D91" s="32">
        <f>SUM(D92)</f>
        <v>0</v>
      </c>
      <c r="E91" s="28">
        <f>(D91*100)/C91</f>
        <v>0</v>
      </c>
      <c r="F91" s="26">
        <v>0.513</v>
      </c>
      <c r="G91" s="24">
        <v>0</v>
      </c>
      <c r="H91" s="24">
        <v>0</v>
      </c>
      <c r="I91" s="7">
        <f>FLOOR(G91,0.00001)*D91</f>
        <v>0</v>
      </c>
    </row>
    <row r="92" spans="1:9" ht="13.5">
      <c r="A92" s="5"/>
      <c r="B92" s="21"/>
      <c r="C92" s="31" t="s">
        <v>31</v>
      </c>
      <c r="D92" s="29"/>
      <c r="E92" s="25"/>
      <c r="F92" s="26"/>
      <c r="G92" s="27"/>
      <c r="H92" s="24"/>
      <c r="I92" s="7"/>
    </row>
    <row r="93" spans="1:9" ht="13.5">
      <c r="A93" s="5"/>
      <c r="B93" s="21"/>
      <c r="C93" s="31"/>
      <c r="D93" s="29"/>
      <c r="E93" s="25"/>
      <c r="F93" s="26"/>
      <c r="G93" s="27"/>
      <c r="H93" s="24"/>
      <c r="I93" s="7"/>
    </row>
    <row r="94" spans="1:9" ht="13.5">
      <c r="A94" s="5">
        <v>25</v>
      </c>
      <c r="B94" s="21" t="s">
        <v>29</v>
      </c>
      <c r="C94" s="29">
        <v>5633800</v>
      </c>
      <c r="D94" s="32">
        <f>SUM(D95)</f>
        <v>0</v>
      </c>
      <c r="E94" s="28">
        <f>(D94*100)/C94</f>
        <v>0</v>
      </c>
      <c r="F94" s="26">
        <v>0.513</v>
      </c>
      <c r="G94" s="24">
        <v>0</v>
      </c>
      <c r="H94" s="24">
        <v>0</v>
      </c>
      <c r="I94" s="7">
        <f>FLOOR(G94,0.00001)*D94</f>
        <v>0</v>
      </c>
    </row>
    <row r="95" spans="1:9" ht="13.5">
      <c r="A95" s="5"/>
      <c r="B95" s="21"/>
      <c r="C95" s="31" t="s">
        <v>31</v>
      </c>
      <c r="D95" s="29"/>
      <c r="E95" s="25"/>
      <c r="F95" s="26"/>
      <c r="G95" s="27"/>
      <c r="H95" s="24"/>
      <c r="I95" s="7"/>
    </row>
    <row r="96" spans="1:9" ht="13.5">
      <c r="A96" s="5"/>
      <c r="B96" s="21"/>
      <c r="C96" s="31"/>
      <c r="D96" s="29"/>
      <c r="E96" s="25"/>
      <c r="F96" s="26"/>
      <c r="G96" s="27"/>
      <c r="H96" s="24"/>
      <c r="I96" s="7"/>
    </row>
    <row r="97" spans="1:9" ht="13.5">
      <c r="A97" s="11"/>
      <c r="B97" s="14" t="s">
        <v>14</v>
      </c>
      <c r="C97" s="30">
        <f>SUM(C82:C96)</f>
        <v>17678800</v>
      </c>
      <c r="D97" s="33">
        <f>SUM(D82,D85,D88,D91,D94)</f>
        <v>1000000</v>
      </c>
      <c r="E97" s="22">
        <f>(D97*100)/C97</f>
        <v>5.656492522116886</v>
      </c>
      <c r="F97" s="17"/>
      <c r="G97" s="17"/>
      <c r="H97" s="12"/>
      <c r="I97" s="23">
        <f>SUM(I82:I96)</f>
        <v>513000</v>
      </c>
    </row>
    <row r="98" ht="12.75">
      <c r="C98" s="13"/>
    </row>
    <row r="99" spans="1:9" ht="13.5">
      <c r="A99" s="15"/>
      <c r="B99" s="14" t="s">
        <v>12</v>
      </c>
      <c r="C99" s="30">
        <f>SUM(C22,C35,C78,C97)</f>
        <v>74796871</v>
      </c>
      <c r="D99" s="30">
        <f>SUM(D22,D35,D78,D97)</f>
        <v>4660000</v>
      </c>
      <c r="E99" s="22">
        <f>(D99*100)/C99</f>
        <v>6.2302071432907935</v>
      </c>
      <c r="F99" s="16"/>
      <c r="G99" s="16"/>
      <c r="H99" s="16"/>
      <c r="I99" s="34">
        <f>SUM(I22,I35,I78,I97)</f>
        <v>2274280</v>
      </c>
    </row>
  </sheetData>
  <sheetProtection/>
  <mergeCells count="5">
    <mergeCell ref="A80:I80"/>
    <mergeCell ref="A2:I2"/>
    <mergeCell ref="A37:I37"/>
    <mergeCell ref="A8:I8"/>
    <mergeCell ref="A24:I24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2011-05-11T17:25:14Z</cp:lastPrinted>
  <dcterms:created xsi:type="dcterms:W3CDTF">2005-05-09T20:19:33Z</dcterms:created>
  <dcterms:modified xsi:type="dcterms:W3CDTF">2011-07-20T13:36:19Z</dcterms:modified>
  <cp:category/>
  <cp:version/>
  <cp:contentType/>
  <cp:contentStatus/>
</cp:coreProperties>
</file>