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21 CAFÉ VENDA 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<sst xmlns="http://schemas.openxmlformats.org/spreadsheetml/2006/main" count="37" uniqueCount="25">
  <si>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</si>
  <si>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</si>
  <si>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</si>
  <si>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</si>
  <si>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</si>
  <si>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</si>
  <si>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</si>
  <si>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</si>
  <si>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</si>
  <si>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</si>
  <si>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</si>
  <si>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</si>
  <si>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</si>
  <si>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</si>
  <si>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</si>
  <si>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</si>
  <si>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</si>
  <si>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</si>
  <si>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</si>
  <si>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</si>
  <si>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MG</t>
  </si>
  <si>
    <t xml:space="preserve">        AVISO DE VENDA DE CAFÉ EM GRÃOS – Nº 321/11 - 12/08/2011</t>
  </si>
  <si>
    <t>Manhumirim</t>
  </si>
  <si>
    <t>BCML</t>
  </si>
  <si>
    <t>BBM UB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</si>
</sst>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22</v>
      </c>
      <c r="C10" s="26">
        <v>967473</v>
      </c>
      <c r="D10" s="29">
        <f>SUM(D11:D11)</f>
        <v>0</v>
      </c>
      <c r="E10" s="25">
        <f>(D10*100)/C10</f>
        <v>0</v>
      </c>
      <c r="F10" s="23">
        <v>3.6734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19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22</v>
      </c>
      <c r="C13" s="26">
        <v>1147.5</v>
      </c>
      <c r="D13" s="29">
        <f>SUM(D14:D14)</f>
        <v>0</v>
      </c>
      <c r="E13" s="25">
        <f>(D13*100)/C13</f>
        <v>0</v>
      </c>
      <c r="F13" s="23">
        <v>3.6734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8" t="s">
        <v>19</v>
      </c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22</v>
      </c>
      <c r="C16" s="26">
        <v>1317024</v>
      </c>
      <c r="D16" s="29">
        <f>SUM(D17:D18)</f>
        <v>165770</v>
      </c>
      <c r="E16" s="25">
        <f>(D16*100)/C16</f>
        <v>12.586710644604805</v>
      </c>
      <c r="F16" s="23">
        <v>3.6734</v>
      </c>
      <c r="G16" s="23">
        <v>3.6734</v>
      </c>
      <c r="H16" s="21">
        <f>(G16*100)/F16-100</f>
        <v>0</v>
      </c>
      <c r="I16" s="6">
        <f>FLOOR(G16,0.00001)*D16</f>
        <v>608939.518</v>
      </c>
    </row>
    <row r="17" spans="1:9" ht="13.5">
      <c r="A17" s="5"/>
      <c r="B17" s="18"/>
      <c r="C17" s="28" t="s">
        <v>23</v>
      </c>
      <c r="D17" s="29">
        <v>151250</v>
      </c>
      <c r="E17" s="25"/>
      <c r="F17" s="23"/>
      <c r="G17" s="21"/>
      <c r="H17" s="21"/>
      <c r="I17" s="6"/>
    </row>
    <row r="18" spans="1:9" ht="13.5">
      <c r="A18" s="5"/>
      <c r="B18" s="18"/>
      <c r="C18" s="28" t="s">
        <v>24</v>
      </c>
      <c r="D18" s="26">
        <v>14520</v>
      </c>
      <c r="E18" s="22"/>
      <c r="F18" s="23"/>
      <c r="G18" s="24"/>
      <c r="H18" s="21"/>
      <c r="I18" s="6"/>
    </row>
    <row r="19" spans="1:9" ht="13.5">
      <c r="A19" s="5"/>
      <c r="B19" s="18"/>
      <c r="C19" s="28"/>
      <c r="D19" s="26"/>
      <c r="E19" s="22"/>
      <c r="F19" s="23"/>
      <c r="G19" s="24"/>
      <c r="H19" s="21"/>
      <c r="I19" s="6"/>
    </row>
    <row r="20" spans="1:9" ht="13.5">
      <c r="A20" s="5">
        <v>4</v>
      </c>
      <c r="B20" s="18" t="s">
        <v>22</v>
      </c>
      <c r="C20" s="26">
        <v>1745598</v>
      </c>
      <c r="D20" s="29">
        <f>SUM(D21:D21)</f>
        <v>0</v>
      </c>
      <c r="E20" s="25">
        <f>(D20*100)/C20</f>
        <v>0</v>
      </c>
      <c r="F20" s="23">
        <v>3.6734</v>
      </c>
      <c r="G20" s="21">
        <v>0</v>
      </c>
      <c r="H20" s="21">
        <v>0</v>
      </c>
      <c r="I20" s="6">
        <f>FLOOR(G20,0.00001)*D20</f>
        <v>0</v>
      </c>
    </row>
    <row r="21" spans="1:9" ht="13.5">
      <c r="A21" s="5"/>
      <c r="B21" s="18"/>
      <c r="C21" s="28" t="s">
        <v>19</v>
      </c>
      <c r="D21" s="26"/>
      <c r="E21" s="22"/>
      <c r="F21" s="23"/>
      <c r="G21" s="24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5">
        <v>5</v>
      </c>
      <c r="B23" s="18" t="s">
        <v>22</v>
      </c>
      <c r="C23" s="26">
        <v>177824.5</v>
      </c>
      <c r="D23" s="29">
        <f>SUM(D24:D24)</f>
        <v>0</v>
      </c>
      <c r="E23" s="25">
        <f>(D23*100)/C23</f>
        <v>0</v>
      </c>
      <c r="F23" s="23">
        <v>3.6734</v>
      </c>
      <c r="G23" s="21">
        <v>0</v>
      </c>
      <c r="H23" s="21">
        <v>0</v>
      </c>
      <c r="I23" s="6">
        <f>FLOOR(G23,0.00001)*D23</f>
        <v>0</v>
      </c>
    </row>
    <row r="24" spans="1:9" ht="13.5">
      <c r="A24" s="5"/>
      <c r="B24" s="18"/>
      <c r="C24" s="28" t="s">
        <v>19</v>
      </c>
      <c r="D24" s="26"/>
      <c r="E24" s="22"/>
      <c r="F24" s="23"/>
      <c r="G24" s="24"/>
      <c r="H24" s="21"/>
      <c r="I24" s="6"/>
    </row>
    <row r="25" spans="1:9" ht="13.5">
      <c r="A25" s="5"/>
      <c r="B25" s="18"/>
      <c r="C25" s="28"/>
      <c r="D25" s="26"/>
      <c r="E25" s="22"/>
      <c r="F25" s="23"/>
      <c r="G25" s="24"/>
      <c r="H25" s="21"/>
      <c r="I25" s="6"/>
    </row>
    <row r="26" spans="1:9" ht="13.5">
      <c r="A26" s="10"/>
      <c r="B26" s="12" t="s">
        <v>14</v>
      </c>
      <c r="C26" s="27">
        <f>SUM(C10:C25)</f>
        <v>4209067</v>
      </c>
      <c r="D26" s="30">
        <f>SUM(D10,D13,D16,D20,D23)</f>
        <v>165770</v>
      </c>
      <c r="E26" s="19">
        <f>(D26*100)/C26</f>
        <v>3.9384025010768418</v>
      </c>
      <c r="F26" s="15"/>
      <c r="G26" s="15"/>
      <c r="H26" s="11"/>
      <c r="I26" s="20">
        <f>SUM(I10:I25)</f>
        <v>608939.518</v>
      </c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13"/>
      <c r="B28" s="12" t="s">
        <v>12</v>
      </c>
      <c r="C28" s="27">
        <f>SUM(C26)</f>
        <v>4209067</v>
      </c>
      <c r="D28" s="27">
        <f>SUM(D26)</f>
        <v>165770</v>
      </c>
      <c r="E28" s="19">
        <f>(D28*100)/C28</f>
        <v>3.9384025010768418</v>
      </c>
      <c r="F28" s="14"/>
      <c r="G28" s="14"/>
      <c r="H28" s="14"/>
      <c r="I28" s="31">
        <f>SUM(I26)</f>
        <v>608939.518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2011-03-30T17:59:56Z</cp:lastPrinted>
  <dcterms:created xsi:type="dcterms:W3CDTF">2005-05-09T20:19:33Z</dcterms:created>
  <dcterms:modified xsi:type="dcterms:W3CDTF">2011-08-12T18:48:17Z</dcterms:modified>
  <cp:category/>
  <cp:version/>
  <cp:contentType/>
  <cp:contentStatus/>
</cp:coreProperties>
</file>