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4 TRIGO VENDA 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<sst xmlns="http://schemas.openxmlformats.org/spreadsheetml/2006/main" count="70" uniqueCount="38">
  <si>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</si>
  <si>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</si>
  <si>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</si>
  <si>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</si>
  <si>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</si>
  <si>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</si>
  <si>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</si>
  <si>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</si>
  <si>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</si>
  <si>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</si>
  <si>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</si>
  <si>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</si>
  <si>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</si>
  <si>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</si>
  <si>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</si>
  <si>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</si>
  <si>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</si>
  <si>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</si>
  <si>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</si>
  <si>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</si>
  <si>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</si>
  <si>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RETIRADO</t>
  </si>
  <si>
    <t>RS</t>
  </si>
  <si>
    <t>SP</t>
  </si>
  <si>
    <t>Itabera</t>
  </si>
  <si>
    <t>Bernardino de Campos</t>
  </si>
  <si>
    <t>Dourados</t>
  </si>
  <si>
    <t>Ibiraiaras</t>
  </si>
  <si>
    <t>Muitos Capões</t>
  </si>
  <si>
    <t>Passo Fundo</t>
  </si>
  <si>
    <t>Bauru</t>
  </si>
  <si>
    <t>Palmital</t>
  </si>
  <si>
    <t>Paranapanema</t>
  </si>
  <si>
    <t>Sumare</t>
  </si>
  <si>
    <t xml:space="preserve">        AVISO DE VENDA DE TRIGO EM GRÃOS – Nº 324/11 - 17/08/2011</t>
  </si>
  <si>
    <t>Alvorada do Sul</t>
  </si>
  <si>
    <t>BBM MS</t>
  </si>
  <si>
    <t>Cambe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</si>
</sst>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workbookViewId="0" topLeftCell="A1">
      <selection activeCell="G76" sqref="G7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9" t="s">
        <v>34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35</v>
      </c>
      <c r="C10" s="29">
        <v>2624505</v>
      </c>
      <c r="D10" s="32">
        <f>SUM(D11:D11)</f>
        <v>2624505</v>
      </c>
      <c r="E10" s="28">
        <f>(D10*100)/C10</f>
        <v>100</v>
      </c>
      <c r="F10" s="26">
        <v>0.513</v>
      </c>
      <c r="G10" s="26">
        <v>0.513</v>
      </c>
      <c r="H10" s="24">
        <f>(G10*100)/F10-100</f>
        <v>0</v>
      </c>
      <c r="I10" s="7">
        <f>FLOOR(G10,0.00001)*D10</f>
        <v>1346371.065</v>
      </c>
    </row>
    <row r="11" spans="1:9" ht="13.5">
      <c r="A11" s="5"/>
      <c r="B11" s="21"/>
      <c r="C11" s="31" t="s">
        <v>36</v>
      </c>
      <c r="D11" s="29">
        <v>2624505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35</v>
      </c>
      <c r="C13" s="29">
        <v>210240</v>
      </c>
      <c r="D13" s="32">
        <f>SUM(D14:D14)</f>
        <v>210240</v>
      </c>
      <c r="E13" s="28">
        <f>(D13*100)/C13</f>
        <v>100</v>
      </c>
      <c r="F13" s="26">
        <v>0.513</v>
      </c>
      <c r="G13" s="26">
        <v>0.513</v>
      </c>
      <c r="H13" s="24">
        <f>(G13*100)/F13-100</f>
        <v>0</v>
      </c>
      <c r="I13" s="7">
        <f>FLOOR(G13,0.00001)*D13</f>
        <v>107853.12</v>
      </c>
    </row>
    <row r="14" spans="1:9" ht="13.5">
      <c r="A14" s="5"/>
      <c r="B14" s="21"/>
      <c r="C14" s="31" t="s">
        <v>36</v>
      </c>
      <c r="D14" s="29">
        <v>210240</v>
      </c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26</v>
      </c>
      <c r="C16" s="29">
        <v>5287627</v>
      </c>
      <c r="D16" s="32">
        <f>SUM(D17:D17)</f>
        <v>5000000</v>
      </c>
      <c r="E16" s="28">
        <f>(D16*100)/C16</f>
        <v>94.5603765167248</v>
      </c>
      <c r="F16" s="26">
        <v>0.513</v>
      </c>
      <c r="G16" s="26">
        <v>0.513</v>
      </c>
      <c r="H16" s="24">
        <f>(G16*100)/F16-100</f>
        <v>0</v>
      </c>
      <c r="I16" s="7">
        <f>FLOOR(G16,0.00001)*D16</f>
        <v>2565000</v>
      </c>
    </row>
    <row r="17" spans="1:9" ht="13.5">
      <c r="A17" s="5"/>
      <c r="B17" s="21"/>
      <c r="C17" s="31" t="s">
        <v>36</v>
      </c>
      <c r="D17" s="29">
        <v>5000000</v>
      </c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26</v>
      </c>
      <c r="C19" s="29">
        <v>99862</v>
      </c>
      <c r="D19" s="32">
        <f>SUM(D20:D20)</f>
        <v>0</v>
      </c>
      <c r="E19" s="28">
        <f>(D19*100)/C19</f>
        <v>0</v>
      </c>
      <c r="F19" s="26">
        <v>0.537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21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26</v>
      </c>
      <c r="C22" s="29">
        <v>92937</v>
      </c>
      <c r="D22" s="32">
        <f>SUM(D23:D23)</f>
        <v>0</v>
      </c>
      <c r="E22" s="28">
        <f>(D22*100)/C22</f>
        <v>0</v>
      </c>
      <c r="F22" s="26">
        <v>0.47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21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5">
        <v>6</v>
      </c>
      <c r="B25" s="21" t="s">
        <v>26</v>
      </c>
      <c r="C25" s="29">
        <v>360166</v>
      </c>
      <c r="D25" s="32">
        <f>SUM(D26:D26)</f>
        <v>0</v>
      </c>
      <c r="E25" s="28">
        <f>(D25*100)/C25</f>
        <v>0</v>
      </c>
      <c r="F25" s="26">
        <v>0.513</v>
      </c>
      <c r="G25" s="24">
        <v>0</v>
      </c>
      <c r="H25" s="24">
        <v>0</v>
      </c>
      <c r="I25" s="7">
        <f>FLOOR(G25,0.00001)*D25</f>
        <v>0</v>
      </c>
    </row>
    <row r="26" spans="1:9" ht="13.5">
      <c r="A26" s="5"/>
      <c r="B26" s="21"/>
      <c r="C26" s="31" t="s">
        <v>21</v>
      </c>
      <c r="D26" s="29"/>
      <c r="E26" s="25"/>
      <c r="F26" s="26"/>
      <c r="G26" s="27"/>
      <c r="H26" s="24"/>
      <c r="I26" s="7"/>
    </row>
    <row r="27" spans="1:9" ht="13.5">
      <c r="A27" s="5"/>
      <c r="B27" s="21"/>
      <c r="C27" s="31"/>
      <c r="D27" s="29"/>
      <c r="E27" s="25"/>
      <c r="F27" s="26"/>
      <c r="G27" s="27"/>
      <c r="H27" s="24"/>
      <c r="I27" s="7"/>
    </row>
    <row r="28" spans="1:9" ht="13.5">
      <c r="A28" s="5">
        <v>7</v>
      </c>
      <c r="B28" s="21" t="s">
        <v>26</v>
      </c>
      <c r="C28" s="29">
        <v>1849793</v>
      </c>
      <c r="D28" s="32">
        <f>SUM(D29:D29)</f>
        <v>0</v>
      </c>
      <c r="E28" s="28">
        <f>(D28*100)/C28</f>
        <v>0</v>
      </c>
      <c r="F28" s="26">
        <v>0.513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21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8</v>
      </c>
      <c r="B31" s="21" t="s">
        <v>26</v>
      </c>
      <c r="C31" s="29">
        <v>1000000</v>
      </c>
      <c r="D31" s="32">
        <f>SUM(D32:D32)</f>
        <v>0</v>
      </c>
      <c r="E31" s="28">
        <f>(D31*100)/C31</f>
        <v>0</v>
      </c>
      <c r="F31" s="26">
        <v>0.513</v>
      </c>
      <c r="G31" s="24">
        <v>0</v>
      </c>
      <c r="H31" s="24">
        <v>0</v>
      </c>
      <c r="I31" s="7">
        <f>FLOOR(G31,0.00001)*D31</f>
        <v>0</v>
      </c>
    </row>
    <row r="32" spans="1:9" ht="13.5">
      <c r="A32" s="5"/>
      <c r="B32" s="21"/>
      <c r="C32" s="31" t="s">
        <v>21</v>
      </c>
      <c r="D32" s="29"/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11"/>
      <c r="B34" s="14" t="s">
        <v>14</v>
      </c>
      <c r="C34" s="30">
        <f>SUM(C10:C33)</f>
        <v>11525130</v>
      </c>
      <c r="D34" s="33">
        <f>SUM(D10,D13,D16,D19,D22,D25,D28,D31)</f>
        <v>7834745</v>
      </c>
      <c r="E34" s="22">
        <f>(D34*100)/C34</f>
        <v>67.97966704063208</v>
      </c>
      <c r="F34" s="17"/>
      <c r="G34" s="17"/>
      <c r="H34" s="12"/>
      <c r="I34" s="23">
        <f>SUM(I10:I33)</f>
        <v>4019224.185</v>
      </c>
    </row>
    <row r="35" ht="12.75">
      <c r="C35" s="13"/>
    </row>
    <row r="36" spans="1:9" ht="13.5">
      <c r="A36" s="36" t="s">
        <v>19</v>
      </c>
      <c r="B36" s="37"/>
      <c r="C36" s="37"/>
      <c r="D36" s="37"/>
      <c r="E36" s="37"/>
      <c r="F36" s="37"/>
      <c r="G36" s="37"/>
      <c r="H36" s="37"/>
      <c r="I36" s="38"/>
    </row>
    <row r="37" spans="1:9" ht="13.5">
      <c r="A37" s="9"/>
      <c r="B37" s="9"/>
      <c r="C37" s="9"/>
      <c r="D37" s="9"/>
      <c r="E37" s="9"/>
      <c r="F37" s="9"/>
      <c r="G37" s="9"/>
      <c r="H37" s="9"/>
      <c r="I37" s="10"/>
    </row>
    <row r="38" spans="1:9" ht="13.5">
      <c r="A38" s="5">
        <v>9</v>
      </c>
      <c r="B38" s="21" t="s">
        <v>37</v>
      </c>
      <c r="C38" s="29">
        <v>1385340</v>
      </c>
      <c r="D38" s="32">
        <f>SUM(D39:D39)</f>
        <v>0</v>
      </c>
      <c r="E38" s="28">
        <f>(D38*100)/C38</f>
        <v>0</v>
      </c>
      <c r="F38" s="26">
        <v>0.48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21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11"/>
      <c r="B41" s="14" t="s">
        <v>14</v>
      </c>
      <c r="C41" s="30">
        <f>SUM(C38:C40)</f>
        <v>1385340</v>
      </c>
      <c r="D41" s="33">
        <f>SUM(D38)</f>
        <v>0</v>
      </c>
      <c r="E41" s="22">
        <f>(D41*100)/C41</f>
        <v>0</v>
      </c>
      <c r="F41" s="17"/>
      <c r="G41" s="17"/>
      <c r="H41" s="12"/>
      <c r="I41" s="23">
        <f>SUM(I38:I40)</f>
        <v>0</v>
      </c>
    </row>
    <row r="42" ht="12.75">
      <c r="C42" s="13"/>
    </row>
    <row r="43" spans="1:9" ht="13.5">
      <c r="A43" s="36" t="s">
        <v>22</v>
      </c>
      <c r="B43" s="37"/>
      <c r="C43" s="37"/>
      <c r="D43" s="37"/>
      <c r="E43" s="37"/>
      <c r="F43" s="37"/>
      <c r="G43" s="37"/>
      <c r="H43" s="37"/>
      <c r="I43" s="38"/>
    </row>
    <row r="44" spans="1:9" ht="13.5">
      <c r="A44" s="9"/>
      <c r="B44" s="9"/>
      <c r="C44" s="9"/>
      <c r="D44" s="9"/>
      <c r="E44" s="9"/>
      <c r="F44" s="9"/>
      <c r="G44" s="9"/>
      <c r="H44" s="9"/>
      <c r="I44" s="10"/>
    </row>
    <row r="45" spans="1:9" ht="13.5">
      <c r="A45" s="5">
        <v>10</v>
      </c>
      <c r="B45" s="21" t="s">
        <v>27</v>
      </c>
      <c r="C45" s="29">
        <v>1210620</v>
      </c>
      <c r="D45" s="32">
        <f>SUM(D46:D46)</f>
        <v>0</v>
      </c>
      <c r="E45" s="28">
        <f>(D45*100)/C45</f>
        <v>0</v>
      </c>
      <c r="F45" s="26">
        <v>0.48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31" t="s">
        <v>21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6"/>
      <c r="D47" s="18"/>
      <c r="E47" s="25"/>
      <c r="F47" s="26"/>
      <c r="G47" s="27"/>
      <c r="H47" s="24"/>
      <c r="I47" s="7"/>
    </row>
    <row r="48" spans="1:9" ht="13.5">
      <c r="A48" s="5">
        <v>11</v>
      </c>
      <c r="B48" s="21" t="s">
        <v>28</v>
      </c>
      <c r="C48" s="29">
        <v>1161350</v>
      </c>
      <c r="D48" s="32">
        <f>SUM(D49:D49)</f>
        <v>0</v>
      </c>
      <c r="E48" s="28">
        <f>(D48*100)/C48</f>
        <v>0</v>
      </c>
      <c r="F48" s="26">
        <v>0.48</v>
      </c>
      <c r="G48" s="24">
        <v>0</v>
      </c>
      <c r="H48" s="24">
        <v>0</v>
      </c>
      <c r="I48" s="7">
        <f>FLOOR(G48,0.00001)*D48</f>
        <v>0</v>
      </c>
    </row>
    <row r="49" spans="1:9" ht="13.5">
      <c r="A49" s="5"/>
      <c r="B49" s="21"/>
      <c r="C49" s="31" t="s">
        <v>21</v>
      </c>
      <c r="D49" s="29"/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5">
        <v>12</v>
      </c>
      <c r="B51" s="21" t="s">
        <v>29</v>
      </c>
      <c r="C51" s="29">
        <v>4657953</v>
      </c>
      <c r="D51" s="32">
        <f>SUM(D52)</f>
        <v>0</v>
      </c>
      <c r="E51" s="28">
        <f>(D51*100)/C51</f>
        <v>0</v>
      </c>
      <c r="F51" s="26">
        <v>0.48</v>
      </c>
      <c r="G51" s="24">
        <v>0</v>
      </c>
      <c r="H51" s="24">
        <v>0</v>
      </c>
      <c r="I51" s="7">
        <f>FLOOR(G51,0.00001)*D51</f>
        <v>0</v>
      </c>
    </row>
    <row r="52" spans="1:9" ht="13.5">
      <c r="A52" s="35"/>
      <c r="B52" s="21"/>
      <c r="C52" s="31" t="s">
        <v>21</v>
      </c>
      <c r="D52" s="29"/>
      <c r="E52" s="25"/>
      <c r="F52" s="26"/>
      <c r="G52" s="27"/>
      <c r="H52" s="24"/>
      <c r="I52" s="7"/>
    </row>
    <row r="53" spans="1:9" ht="13.5">
      <c r="A53" s="5"/>
      <c r="B53" s="21"/>
      <c r="C53" s="31"/>
      <c r="D53" s="29"/>
      <c r="E53" s="25"/>
      <c r="F53" s="26"/>
      <c r="G53" s="27"/>
      <c r="H53" s="24"/>
      <c r="I53" s="7"/>
    </row>
    <row r="54" spans="1:9" ht="13.5">
      <c r="A54" s="5">
        <v>13</v>
      </c>
      <c r="B54" s="21" t="s">
        <v>29</v>
      </c>
      <c r="C54" s="29">
        <v>3358195</v>
      </c>
      <c r="D54" s="32">
        <f>SUM(D55:D55)</f>
        <v>0</v>
      </c>
      <c r="E54" s="28">
        <f>(D54*100)/C54</f>
        <v>0</v>
      </c>
      <c r="F54" s="26">
        <v>0.48</v>
      </c>
      <c r="G54" s="24">
        <v>0</v>
      </c>
      <c r="H54" s="24">
        <v>0</v>
      </c>
      <c r="I54" s="7">
        <f>FLOOR(G54,0.00001)*D54</f>
        <v>0</v>
      </c>
    </row>
    <row r="55" spans="1:9" ht="13.5">
      <c r="A55" s="5"/>
      <c r="B55" s="21"/>
      <c r="C55" s="31" t="s">
        <v>21</v>
      </c>
      <c r="D55" s="29"/>
      <c r="E55" s="25"/>
      <c r="F55" s="26"/>
      <c r="G55" s="27"/>
      <c r="H55" s="24"/>
      <c r="I55" s="7"/>
    </row>
    <row r="56" spans="1:9" ht="13.5">
      <c r="A56" s="5"/>
      <c r="B56" s="21"/>
      <c r="C56" s="31"/>
      <c r="D56" s="29"/>
      <c r="E56" s="25"/>
      <c r="F56" s="26"/>
      <c r="G56" s="27"/>
      <c r="H56" s="24"/>
      <c r="I56" s="7"/>
    </row>
    <row r="57" spans="1:9" ht="13.5">
      <c r="A57" s="11"/>
      <c r="B57" s="14" t="s">
        <v>14</v>
      </c>
      <c r="C57" s="30">
        <f>SUM(C45:C56)</f>
        <v>10388118</v>
      </c>
      <c r="D57" s="33">
        <f>D45+D48+D51+D54</f>
        <v>0</v>
      </c>
      <c r="E57" s="22">
        <f>(D57*100)/C57</f>
        <v>0</v>
      </c>
      <c r="F57" s="17"/>
      <c r="G57" s="17"/>
      <c r="H57" s="12"/>
      <c r="I57" s="23">
        <f>SUM(I45:I56)</f>
        <v>0</v>
      </c>
    </row>
    <row r="58" ht="12.75">
      <c r="C58" s="13"/>
    </row>
    <row r="59" spans="1:9" ht="13.5">
      <c r="A59" s="36" t="s">
        <v>23</v>
      </c>
      <c r="B59" s="37"/>
      <c r="C59" s="37"/>
      <c r="D59" s="37"/>
      <c r="E59" s="37"/>
      <c r="F59" s="37"/>
      <c r="G59" s="37"/>
      <c r="H59" s="37"/>
      <c r="I59" s="38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5">
        <v>14</v>
      </c>
      <c r="B61" s="21" t="s">
        <v>30</v>
      </c>
      <c r="C61" s="29">
        <v>1365370</v>
      </c>
      <c r="D61" s="32">
        <f>SUM(D62:D62)</f>
        <v>0</v>
      </c>
      <c r="E61" s="28">
        <f>(D61*100)/C61</f>
        <v>0</v>
      </c>
      <c r="F61" s="26">
        <v>0.513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1" t="s">
        <v>21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5">
        <v>15</v>
      </c>
      <c r="B64" s="21" t="s">
        <v>25</v>
      </c>
      <c r="C64" s="29">
        <v>1000000</v>
      </c>
      <c r="D64" s="32">
        <f>SUM(D65)</f>
        <v>0</v>
      </c>
      <c r="E64" s="28">
        <f>(D64*100)/C64</f>
        <v>0</v>
      </c>
      <c r="F64" s="26">
        <v>0.513</v>
      </c>
      <c r="G64" s="24">
        <v>0</v>
      </c>
      <c r="H64" s="24">
        <v>0</v>
      </c>
      <c r="I64" s="7">
        <f>FLOOR(G64,0.00001)*D64</f>
        <v>0</v>
      </c>
    </row>
    <row r="65" spans="1:9" ht="13.5">
      <c r="A65" s="5"/>
      <c r="B65" s="21"/>
      <c r="C65" s="31" t="s">
        <v>21</v>
      </c>
      <c r="D65" s="29"/>
      <c r="E65" s="25"/>
      <c r="F65" s="26"/>
      <c r="G65" s="27"/>
      <c r="H65" s="24"/>
      <c r="I65" s="7"/>
    </row>
    <row r="66" spans="1:9" ht="13.5">
      <c r="A66" s="5"/>
      <c r="B66" s="21"/>
      <c r="C66" s="31"/>
      <c r="D66" s="29"/>
      <c r="E66" s="25"/>
      <c r="F66" s="26"/>
      <c r="G66" s="27"/>
      <c r="H66" s="24"/>
      <c r="I66" s="7"/>
    </row>
    <row r="67" spans="1:9" ht="13.5">
      <c r="A67" s="5">
        <v>16</v>
      </c>
      <c r="B67" s="21" t="s">
        <v>24</v>
      </c>
      <c r="C67" s="29">
        <v>3000000</v>
      </c>
      <c r="D67" s="32">
        <f>SUM(D68:D68)</f>
        <v>0</v>
      </c>
      <c r="E67" s="28">
        <f>(D67*100)/C67</f>
        <v>0</v>
      </c>
      <c r="F67" s="26">
        <v>0.513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31" t="s">
        <v>21</v>
      </c>
      <c r="D68" s="29"/>
      <c r="E68" s="25"/>
      <c r="F68" s="26"/>
      <c r="G68" s="27"/>
      <c r="H68" s="24"/>
      <c r="I68" s="7"/>
    </row>
    <row r="69" spans="1:9" ht="13.5">
      <c r="A69" s="5"/>
      <c r="B69" s="21"/>
      <c r="C69" s="31"/>
      <c r="D69" s="29"/>
      <c r="E69" s="25"/>
      <c r="F69" s="26"/>
      <c r="G69" s="27"/>
      <c r="H69" s="24"/>
      <c r="I69" s="7"/>
    </row>
    <row r="70" spans="1:9" ht="13.5">
      <c r="A70" s="5">
        <v>17</v>
      </c>
      <c r="B70" s="21" t="s">
        <v>31</v>
      </c>
      <c r="C70" s="29">
        <v>1983380</v>
      </c>
      <c r="D70" s="32">
        <f>SUM(D71)</f>
        <v>0</v>
      </c>
      <c r="E70" s="28">
        <f>(D70*100)/C70</f>
        <v>0</v>
      </c>
      <c r="F70" s="26">
        <v>0.513</v>
      </c>
      <c r="G70" s="24">
        <v>0</v>
      </c>
      <c r="H70" s="24">
        <v>0</v>
      </c>
      <c r="I70" s="7">
        <f>FLOOR(G70,0.00001)*D70</f>
        <v>0</v>
      </c>
    </row>
    <row r="71" spans="1:9" ht="13.5">
      <c r="A71" s="5"/>
      <c r="B71" s="21"/>
      <c r="C71" s="31" t="s">
        <v>21</v>
      </c>
      <c r="D71" s="29"/>
      <c r="E71" s="25"/>
      <c r="F71" s="26"/>
      <c r="G71" s="27"/>
      <c r="H71" s="24"/>
      <c r="I71" s="7"/>
    </row>
    <row r="72" spans="1:9" ht="13.5">
      <c r="A72" s="5"/>
      <c r="B72" s="21"/>
      <c r="C72" s="31"/>
      <c r="D72" s="29"/>
      <c r="E72" s="25"/>
      <c r="F72" s="26"/>
      <c r="G72" s="27"/>
      <c r="H72" s="24"/>
      <c r="I72" s="7"/>
    </row>
    <row r="73" spans="1:9" ht="13.5">
      <c r="A73" s="5">
        <v>18</v>
      </c>
      <c r="B73" s="21" t="s">
        <v>32</v>
      </c>
      <c r="C73" s="29">
        <v>3000000</v>
      </c>
      <c r="D73" s="32">
        <f>SUM(D74)</f>
        <v>0</v>
      </c>
      <c r="E73" s="28">
        <f>(D73*100)/C73</f>
        <v>0</v>
      </c>
      <c r="F73" s="26">
        <v>0.513</v>
      </c>
      <c r="G73" s="24">
        <v>0</v>
      </c>
      <c r="H73" s="24">
        <v>0</v>
      </c>
      <c r="I73" s="7">
        <f>FLOOR(G73,0.00001)*D73</f>
        <v>0</v>
      </c>
    </row>
    <row r="74" spans="1:9" ht="13.5">
      <c r="A74" s="5"/>
      <c r="B74" s="21"/>
      <c r="C74" s="31" t="s">
        <v>21</v>
      </c>
      <c r="D74" s="29"/>
      <c r="E74" s="25"/>
      <c r="F74" s="26"/>
      <c r="G74" s="27"/>
      <c r="H74" s="24"/>
      <c r="I74" s="7"/>
    </row>
    <row r="75" spans="1:9" ht="13.5">
      <c r="A75" s="5"/>
      <c r="B75" s="21"/>
      <c r="C75" s="31"/>
      <c r="D75" s="29"/>
      <c r="E75" s="25"/>
      <c r="F75" s="26"/>
      <c r="G75" s="27"/>
      <c r="H75" s="24"/>
      <c r="I75" s="7"/>
    </row>
    <row r="76" spans="1:9" ht="13.5">
      <c r="A76" s="5">
        <v>19</v>
      </c>
      <c r="B76" s="21" t="s">
        <v>33</v>
      </c>
      <c r="C76" s="29">
        <v>3747980</v>
      </c>
      <c r="D76" s="32">
        <f>SUM(D77)</f>
        <v>0</v>
      </c>
      <c r="E76" s="28">
        <f>(D76*100)/C76</f>
        <v>0</v>
      </c>
      <c r="F76" s="26">
        <v>0.513</v>
      </c>
      <c r="G76" s="24">
        <v>0</v>
      </c>
      <c r="H76" s="24">
        <v>0</v>
      </c>
      <c r="I76" s="7">
        <f>FLOOR(G76,0.00001)*D76</f>
        <v>0</v>
      </c>
    </row>
    <row r="77" spans="1:9" ht="13.5">
      <c r="A77" s="5"/>
      <c r="B77" s="21"/>
      <c r="C77" s="31" t="s">
        <v>21</v>
      </c>
      <c r="D77" s="29"/>
      <c r="E77" s="25"/>
      <c r="F77" s="26"/>
      <c r="G77" s="27"/>
      <c r="H77" s="24"/>
      <c r="I77" s="7"/>
    </row>
    <row r="78" spans="1:9" ht="13.5">
      <c r="A78" s="5"/>
      <c r="B78" s="21"/>
      <c r="C78" s="31"/>
      <c r="D78" s="29"/>
      <c r="E78" s="25"/>
      <c r="F78" s="26"/>
      <c r="G78" s="27"/>
      <c r="H78" s="24"/>
      <c r="I78" s="7"/>
    </row>
    <row r="79" spans="1:9" ht="13.5">
      <c r="A79" s="11"/>
      <c r="B79" s="14" t="s">
        <v>14</v>
      </c>
      <c r="C79" s="30">
        <f>SUM(C61:C78)</f>
        <v>14096730</v>
      </c>
      <c r="D79" s="33">
        <f>SUM(D61,D64,D67,D70,D73,D76)</f>
        <v>0</v>
      </c>
      <c r="E79" s="22">
        <f>(D79*100)/C79</f>
        <v>0</v>
      </c>
      <c r="F79" s="17"/>
      <c r="G79" s="17"/>
      <c r="H79" s="12"/>
      <c r="I79" s="23">
        <f>SUM(I61:I78)</f>
        <v>0</v>
      </c>
    </row>
    <row r="80" ht="12.75">
      <c r="C80" s="13"/>
    </row>
    <row r="81" spans="1:9" ht="13.5">
      <c r="A81" s="15"/>
      <c r="B81" s="14" t="s">
        <v>12</v>
      </c>
      <c r="C81" s="30">
        <f>SUM(C34,C41,C57,C79)</f>
        <v>37395318</v>
      </c>
      <c r="D81" s="30">
        <f>SUM(D34,D41,D57,D79)</f>
        <v>7834745</v>
      </c>
      <c r="E81" s="22">
        <f>(D81*100)/C81</f>
        <v>20.951138856473957</v>
      </c>
      <c r="F81" s="16"/>
      <c r="G81" s="16"/>
      <c r="H81" s="16"/>
      <c r="I81" s="34">
        <f>SUM(I34,I41,I57,I79)</f>
        <v>4019224.185</v>
      </c>
    </row>
  </sheetData>
  <sheetProtection/>
  <mergeCells count="5">
    <mergeCell ref="A59:I59"/>
    <mergeCell ref="A2:I2"/>
    <mergeCell ref="A43:I43"/>
    <mergeCell ref="A8:I8"/>
    <mergeCell ref="A36:I3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2011-07-27T17:46:32Z</cp:lastPrinted>
  <dcterms:created xsi:type="dcterms:W3CDTF">2005-05-09T20:19:33Z</dcterms:created>
  <dcterms:modified xsi:type="dcterms:W3CDTF">2011-08-17T12:59:14Z</dcterms:modified>
  <cp:category/>
  <cp:version/>
  <cp:contentType/>
  <cp:contentStatus/>
</cp:coreProperties>
</file>