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9 CAFÉ VENDA 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<sst xmlns="http://schemas.openxmlformats.org/spreadsheetml/2006/main" count="63" uniqueCount="27">
  <si>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</si>
  <si>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</si>
  <si>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</si>
  <si>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</si>
  <si>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</si>
  <si>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</si>
  <si>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</si>
  <si>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</si>
  <si>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</si>
  <si>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</si>
  <si>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</si>
  <si>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</si>
  <si>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</si>
  <si>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</si>
  <si>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</si>
  <si>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</si>
  <si>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</si>
  <si>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</si>
  <si>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</si>
  <si>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</si>
  <si>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</si>
  <si>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>Manhumirim</t>
  </si>
  <si>
    <t xml:space="preserve">        AVISO DE VENDA DE CAFÉ EM GRÃOS – Nº 329/11 - 19/08/2011</t>
  </si>
  <si>
    <t>Teofilo Otoni</t>
  </si>
  <si>
    <t>BCMM</t>
  </si>
  <si>
    <t>BBC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</si>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</sst>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view="pageLayout" workbookViewId="0" topLeftCell="A1">
      <selection activeCell="A65" sqref="A6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1745598</v>
      </c>
      <c r="D10" s="29">
        <f>SUM(D11:D11)</f>
        <v>0</v>
      </c>
      <c r="E10" s="25">
        <f>(D10*100)/C10</f>
        <v>0</v>
      </c>
      <c r="F10" s="23">
        <v>3.6734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21</v>
      </c>
      <c r="C13" s="26">
        <v>1151254</v>
      </c>
      <c r="D13" s="29">
        <f>SUM(D14:D14)</f>
        <v>94380</v>
      </c>
      <c r="E13" s="25">
        <f>(D13*100)/C13</f>
        <v>8.198017118724453</v>
      </c>
      <c r="F13" s="23">
        <v>3.6734</v>
      </c>
      <c r="G13" s="23">
        <v>3.6734</v>
      </c>
      <c r="H13" s="21">
        <f>(G13*100)/F13-100</f>
        <v>0</v>
      </c>
      <c r="I13" s="6">
        <f>FLOOR(G13,0.00001)*D13</f>
        <v>346695.492</v>
      </c>
    </row>
    <row r="14" spans="1:9" ht="13.5">
      <c r="A14" s="5"/>
      <c r="B14" s="18"/>
      <c r="C14" s="28" t="s">
        <v>24</v>
      </c>
      <c r="D14" s="26">
        <v>94380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1147.5</v>
      </c>
      <c r="D16" s="29">
        <f>SUM(D17:D17)</f>
        <v>0</v>
      </c>
      <c r="E16" s="25">
        <f>(D16*100)/C16</f>
        <v>0</v>
      </c>
      <c r="F16" s="23">
        <v>3.6734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19</v>
      </c>
      <c r="D17" s="29"/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967473</v>
      </c>
      <c r="D19" s="29">
        <f>SUM(D20:D20)</f>
        <v>0</v>
      </c>
      <c r="E19" s="25">
        <f>(D19*100)/C19</f>
        <v>0</v>
      </c>
      <c r="F19" s="23">
        <v>3.6734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177824.5</v>
      </c>
      <c r="D22" s="29">
        <f>SUM(D23:D23)</f>
        <v>0</v>
      </c>
      <c r="E22" s="25">
        <f>(D22*100)/C22</f>
        <v>0</v>
      </c>
      <c r="F22" s="23">
        <v>3.6734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23</v>
      </c>
      <c r="C25" s="26">
        <v>14566.5</v>
      </c>
      <c r="D25" s="29">
        <f>SUM(D26:D26)</f>
        <v>14566.5</v>
      </c>
      <c r="E25" s="25">
        <f>(D25*100)/C25</f>
        <v>100</v>
      </c>
      <c r="F25" s="23">
        <v>3.6734</v>
      </c>
      <c r="G25" s="23">
        <v>3.83</v>
      </c>
      <c r="H25" s="21">
        <f>(G25*100)/F25-100</f>
        <v>4.2630805248543595</v>
      </c>
      <c r="I25" s="6">
        <f>FLOOR(G25,0.00001)*D25</f>
        <v>55789.69500000001</v>
      </c>
    </row>
    <row r="26" spans="1:9" ht="13.5">
      <c r="A26" s="5"/>
      <c r="B26" s="18"/>
      <c r="C26" s="28" t="s">
        <v>25</v>
      </c>
      <c r="D26" s="26">
        <v>14566.5</v>
      </c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23</v>
      </c>
      <c r="C28" s="26">
        <v>232245</v>
      </c>
      <c r="D28" s="29">
        <f>SUM(D29:D30)</f>
        <v>126100</v>
      </c>
      <c r="E28" s="25">
        <f>(D28*100)/C28</f>
        <v>54.29610971172684</v>
      </c>
      <c r="F28" s="23">
        <v>3.6734</v>
      </c>
      <c r="G28" s="23">
        <v>3.6734</v>
      </c>
      <c r="H28" s="21">
        <f>(G28*100)/F28-100</f>
        <v>0</v>
      </c>
      <c r="I28" s="6">
        <f>FLOOR(G28,0.00001)*D28</f>
        <v>463215.74000000005</v>
      </c>
    </row>
    <row r="29" spans="1:9" ht="13.5">
      <c r="A29" s="5"/>
      <c r="B29" s="18"/>
      <c r="C29" s="28" t="s">
        <v>25</v>
      </c>
      <c r="D29" s="26">
        <v>36600</v>
      </c>
      <c r="E29" s="22"/>
      <c r="F29" s="23"/>
      <c r="G29" s="24"/>
      <c r="H29" s="21"/>
      <c r="I29" s="6"/>
    </row>
    <row r="30" spans="1:9" ht="13.5">
      <c r="A30" s="5"/>
      <c r="B30" s="18"/>
      <c r="C30" s="28" t="s">
        <v>26</v>
      </c>
      <c r="D30" s="26">
        <v>89500</v>
      </c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8</v>
      </c>
      <c r="B32" s="18" t="s">
        <v>23</v>
      </c>
      <c r="C32" s="26">
        <v>1942.5</v>
      </c>
      <c r="D32" s="29">
        <f>SUM(D33:D33)</f>
        <v>0</v>
      </c>
      <c r="E32" s="25">
        <f>(D32*100)/C32</f>
        <v>0</v>
      </c>
      <c r="F32" s="23">
        <v>3.6734</v>
      </c>
      <c r="G32" s="21">
        <v>0</v>
      </c>
      <c r="H32" s="21">
        <v>0</v>
      </c>
      <c r="I32" s="6">
        <f>FLOOR(G32,0.00001)*D32</f>
        <v>0</v>
      </c>
    </row>
    <row r="33" spans="1:9" ht="13.5">
      <c r="A33" s="5"/>
      <c r="B33" s="18"/>
      <c r="C33" s="28" t="s">
        <v>19</v>
      </c>
      <c r="D33" s="26"/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9</v>
      </c>
      <c r="B35" s="18" t="s">
        <v>23</v>
      </c>
      <c r="C35" s="26">
        <v>12450.5</v>
      </c>
      <c r="D35" s="29">
        <f>SUM(D36:D36)</f>
        <v>0</v>
      </c>
      <c r="E35" s="25">
        <f>(D35*100)/C35</f>
        <v>0</v>
      </c>
      <c r="F35" s="23">
        <v>3.6734</v>
      </c>
      <c r="G35" s="21">
        <v>0</v>
      </c>
      <c r="H35" s="21">
        <v>0</v>
      </c>
      <c r="I35" s="6">
        <f>FLOOR(G35,0.00001)*D35</f>
        <v>0</v>
      </c>
    </row>
    <row r="36" spans="1:9" ht="13.5">
      <c r="A36" s="5"/>
      <c r="B36" s="18"/>
      <c r="C36" s="28" t="s">
        <v>19</v>
      </c>
      <c r="D36" s="26"/>
      <c r="E36" s="22"/>
      <c r="F36" s="23"/>
      <c r="G36" s="24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10</v>
      </c>
      <c r="B38" s="18" t="s">
        <v>23</v>
      </c>
      <c r="C38" s="26">
        <v>141628.5</v>
      </c>
      <c r="D38" s="29">
        <f>SUM(D39:D39)</f>
        <v>0</v>
      </c>
      <c r="E38" s="25">
        <f>(D38*100)/C38</f>
        <v>0</v>
      </c>
      <c r="F38" s="23">
        <v>3.6734</v>
      </c>
      <c r="G38" s="21">
        <v>0</v>
      </c>
      <c r="H38" s="21">
        <v>0</v>
      </c>
      <c r="I38" s="6">
        <f>FLOOR(G38,0.00001)*D38</f>
        <v>0</v>
      </c>
    </row>
    <row r="39" spans="1:9" ht="13.5">
      <c r="A39" s="5"/>
      <c r="B39" s="18"/>
      <c r="C39" s="28" t="s">
        <v>19</v>
      </c>
      <c r="D39" s="26"/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11</v>
      </c>
      <c r="B41" s="18" t="s">
        <v>23</v>
      </c>
      <c r="C41" s="26">
        <v>328536</v>
      </c>
      <c r="D41" s="29">
        <f>SUM(D42:D42)</f>
        <v>0</v>
      </c>
      <c r="E41" s="25">
        <f>(D41*100)/C41</f>
        <v>0</v>
      </c>
      <c r="F41" s="23">
        <v>3.6734</v>
      </c>
      <c r="G41" s="21">
        <v>0</v>
      </c>
      <c r="H41" s="21">
        <v>0</v>
      </c>
      <c r="I41" s="6">
        <f>FLOOR(G41,0.00001)*D41</f>
        <v>0</v>
      </c>
    </row>
    <row r="42" spans="1:9" ht="13.5">
      <c r="A42" s="5"/>
      <c r="B42" s="18"/>
      <c r="C42" s="28" t="s">
        <v>19</v>
      </c>
      <c r="D42" s="26"/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12</v>
      </c>
      <c r="B44" s="18" t="s">
        <v>23</v>
      </c>
      <c r="C44" s="26">
        <v>1648</v>
      </c>
      <c r="D44" s="29">
        <f>SUM(D45:D45)</f>
        <v>0</v>
      </c>
      <c r="E44" s="25">
        <f>(D44*100)/C44</f>
        <v>0</v>
      </c>
      <c r="F44" s="23">
        <v>3.6734</v>
      </c>
      <c r="G44" s="21">
        <v>0</v>
      </c>
      <c r="H44" s="21">
        <v>0</v>
      </c>
      <c r="I44" s="6">
        <f>FLOOR(G44,0.00001)*D44</f>
        <v>0</v>
      </c>
    </row>
    <row r="45" spans="1:9" ht="13.5">
      <c r="A45" s="5"/>
      <c r="B45" s="18"/>
      <c r="C45" s="28" t="s">
        <v>19</v>
      </c>
      <c r="D45" s="26"/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5">
        <v>13</v>
      </c>
      <c r="B47" s="18" t="s">
        <v>23</v>
      </c>
      <c r="C47" s="26">
        <v>8541</v>
      </c>
      <c r="D47" s="29">
        <f>SUM(D48:D48)</f>
        <v>0</v>
      </c>
      <c r="E47" s="25">
        <f>(D47*100)/C47</f>
        <v>0</v>
      </c>
      <c r="F47" s="23">
        <v>3.6734</v>
      </c>
      <c r="G47" s="21">
        <v>0</v>
      </c>
      <c r="H47" s="21">
        <v>0</v>
      </c>
      <c r="I47" s="6">
        <f>FLOOR(G47,0.00001)*D47</f>
        <v>0</v>
      </c>
    </row>
    <row r="48" spans="1:9" ht="13.5">
      <c r="A48" s="5"/>
      <c r="B48" s="18"/>
      <c r="C48" s="28" t="s">
        <v>19</v>
      </c>
      <c r="D48" s="26"/>
      <c r="E48" s="22"/>
      <c r="F48" s="23"/>
      <c r="G48" s="24"/>
      <c r="H48" s="21"/>
      <c r="I48" s="6"/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5">
        <v>14</v>
      </c>
      <c r="B50" s="18" t="s">
        <v>23</v>
      </c>
      <c r="C50" s="26">
        <v>244179</v>
      </c>
      <c r="D50" s="29">
        <f>SUM(D51:D51)</f>
        <v>0</v>
      </c>
      <c r="E50" s="25">
        <f>(D50*100)/C50</f>
        <v>0</v>
      </c>
      <c r="F50" s="23">
        <v>3.6734</v>
      </c>
      <c r="G50" s="21">
        <v>0</v>
      </c>
      <c r="H50" s="21">
        <v>0</v>
      </c>
      <c r="I50" s="6">
        <f>FLOOR(G50,0.00001)*D50</f>
        <v>0</v>
      </c>
    </row>
    <row r="51" spans="1:9" ht="13.5">
      <c r="A51" s="5"/>
      <c r="B51" s="18"/>
      <c r="C51" s="28" t="s">
        <v>19</v>
      </c>
      <c r="D51" s="26"/>
      <c r="E51" s="22"/>
      <c r="F51" s="23"/>
      <c r="G51" s="24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15</v>
      </c>
      <c r="B53" s="18" t="s">
        <v>23</v>
      </c>
      <c r="C53" s="26">
        <v>178483.5</v>
      </c>
      <c r="D53" s="29">
        <f>SUM(D54:D54)</f>
        <v>0</v>
      </c>
      <c r="E53" s="25">
        <f>(D53*100)/C53</f>
        <v>0</v>
      </c>
      <c r="F53" s="23">
        <v>3.6734</v>
      </c>
      <c r="G53" s="21">
        <v>0</v>
      </c>
      <c r="H53" s="21">
        <v>0</v>
      </c>
      <c r="I53" s="6">
        <f>FLOOR(G53,0.00001)*D53</f>
        <v>0</v>
      </c>
    </row>
    <row r="54" spans="1:9" ht="13.5">
      <c r="A54" s="5"/>
      <c r="B54" s="18"/>
      <c r="C54" s="28" t="s">
        <v>19</v>
      </c>
      <c r="D54" s="26"/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16</v>
      </c>
      <c r="B56" s="18" t="s">
        <v>23</v>
      </c>
      <c r="C56" s="26">
        <v>130618</v>
      </c>
      <c r="D56" s="29">
        <f>SUM(D57:D57)</f>
        <v>0</v>
      </c>
      <c r="E56" s="25">
        <f>(D56*100)/C56</f>
        <v>0</v>
      </c>
      <c r="F56" s="23">
        <v>3.6734</v>
      </c>
      <c r="G56" s="21">
        <v>0</v>
      </c>
      <c r="H56" s="21">
        <v>0</v>
      </c>
      <c r="I56" s="6">
        <f>FLOOR(G56,0.00001)*D56</f>
        <v>0</v>
      </c>
    </row>
    <row r="57" spans="1:9" ht="13.5">
      <c r="A57" s="5"/>
      <c r="B57" s="18"/>
      <c r="C57" s="28" t="s">
        <v>19</v>
      </c>
      <c r="D57" s="26"/>
      <c r="E57" s="22"/>
      <c r="F57" s="23"/>
      <c r="G57" s="24"/>
      <c r="H57" s="21"/>
      <c r="I57" s="6"/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5">
        <v>17</v>
      </c>
      <c r="B59" s="18" t="s">
        <v>23</v>
      </c>
      <c r="C59" s="26">
        <v>82660.5</v>
      </c>
      <c r="D59" s="29">
        <f>SUM(D60:D60)</f>
        <v>0</v>
      </c>
      <c r="E59" s="25">
        <f>(D59*100)/C59</f>
        <v>0</v>
      </c>
      <c r="F59" s="23">
        <v>3.6734</v>
      </c>
      <c r="G59" s="21">
        <v>0</v>
      </c>
      <c r="H59" s="21">
        <v>0</v>
      </c>
      <c r="I59" s="6">
        <f>FLOOR(G59,0.00001)*D59</f>
        <v>0</v>
      </c>
    </row>
    <row r="60" spans="1:9" ht="13.5">
      <c r="A60" s="5"/>
      <c r="B60" s="18"/>
      <c r="C60" s="28" t="s">
        <v>19</v>
      </c>
      <c r="D60" s="26"/>
      <c r="E60" s="22"/>
      <c r="F60" s="23"/>
      <c r="G60" s="24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5">
        <v>18</v>
      </c>
      <c r="B62" s="18" t="s">
        <v>23</v>
      </c>
      <c r="C62" s="26">
        <v>15034.5</v>
      </c>
      <c r="D62" s="29">
        <f>SUM(D63:D63)</f>
        <v>0</v>
      </c>
      <c r="E62" s="25">
        <f>(D62*100)/C62</f>
        <v>0</v>
      </c>
      <c r="F62" s="23">
        <v>3.6734</v>
      </c>
      <c r="G62" s="21">
        <v>0</v>
      </c>
      <c r="H62" s="21">
        <v>0</v>
      </c>
      <c r="I62" s="6">
        <f>FLOOR(G62,0.00001)*D62</f>
        <v>0</v>
      </c>
    </row>
    <row r="63" spans="1:9" ht="13.5">
      <c r="A63" s="5"/>
      <c r="B63" s="18"/>
      <c r="C63" s="28" t="s">
        <v>19</v>
      </c>
      <c r="D63" s="26"/>
      <c r="E63" s="22"/>
      <c r="F63" s="23"/>
      <c r="G63" s="24"/>
      <c r="H63" s="21"/>
      <c r="I63" s="6"/>
    </row>
    <row r="64" spans="1:9" ht="13.5">
      <c r="A64" s="5"/>
      <c r="B64" s="18"/>
      <c r="C64" s="28"/>
      <c r="D64" s="26"/>
      <c r="E64" s="22"/>
      <c r="F64" s="23"/>
      <c r="G64" s="24"/>
      <c r="H64" s="21"/>
      <c r="I64" s="6"/>
    </row>
    <row r="65" spans="1:9" ht="13.5">
      <c r="A65" s="10"/>
      <c r="B65" s="12" t="s">
        <v>14</v>
      </c>
      <c r="C65" s="27">
        <f>SUM(C10:C64)</f>
        <v>5435830.5</v>
      </c>
      <c r="D65" s="30">
        <f>SUM(D10,D13,D16,D19,D22,D25,D28,D32,D35,D38,D41,D44,D47,D50,D53,D56,D59,D62)</f>
        <v>235046.5</v>
      </c>
      <c r="E65" s="19">
        <f>(D65*100)/C65</f>
        <v>4.3240218766939105</v>
      </c>
      <c r="F65" s="15"/>
      <c r="G65" s="15"/>
      <c r="H65" s="11"/>
      <c r="I65" s="20">
        <f>SUM(I10:I64)</f>
        <v>865700.9270000001</v>
      </c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13"/>
      <c r="B67" s="12" t="s">
        <v>12</v>
      </c>
      <c r="C67" s="27">
        <f>SUM(C65)</f>
        <v>5435830.5</v>
      </c>
      <c r="D67" s="27">
        <f>SUM(D65)</f>
        <v>235046.5</v>
      </c>
      <c r="E67" s="19">
        <f>(D67*100)/C67</f>
        <v>4.3240218766939105</v>
      </c>
      <c r="F67" s="14"/>
      <c r="G67" s="14"/>
      <c r="H67" s="14"/>
      <c r="I67" s="31">
        <f>SUM(I65)</f>
        <v>865700.9270000001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2011-08-19T13:38:48Z</cp:lastPrinted>
  <dcterms:created xsi:type="dcterms:W3CDTF">2005-05-09T20:19:33Z</dcterms:created>
  <dcterms:modified xsi:type="dcterms:W3CDTF">2011-08-19T13:38:50Z</dcterms:modified>
  <cp:category/>
  <cp:version/>
  <cp:contentType/>
  <cp:contentStatus/>
</cp:coreProperties>
</file>