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1 CAFÉ VENDA 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<sst xmlns="http://schemas.openxmlformats.org/spreadsheetml/2006/main" count="42" uniqueCount="26">
  <si>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</si>
  <si>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</si>
  <si>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</si>
  <si>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</si>
  <si>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</si>
  <si>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</si>
  <si>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</si>
  <si>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</si>
  <si>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</si>
  <si>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</si>
  <si>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</si>
  <si>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</si>
  <si>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</si>
  <si>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</si>
  <si>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</si>
  <si>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</si>
  <si>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</si>
  <si>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</si>
  <si>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</si>
  <si>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BCML</t>
  </si>
  <si>
    <t>BBM SP</t>
  </si>
  <si>
    <t>Vitoria</t>
  </si>
  <si>
    <t>ES</t>
  </si>
  <si>
    <t>BBSB</t>
  </si>
  <si>
    <t xml:space="preserve">        AVISO DE VENDA DE CAFÉ EM GRÃOS – Nº 371/11 - 16/09/2011</t>
  </si>
  <si>
    <t>BBM MG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</si>
</sst>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30250</v>
      </c>
      <c r="D10" s="29">
        <f>SUM(D11:D11)</f>
        <v>30250</v>
      </c>
      <c r="E10" s="25">
        <f>(D10*100)/C10</f>
        <v>100</v>
      </c>
      <c r="F10" s="23">
        <v>3.48</v>
      </c>
      <c r="G10" s="23">
        <v>4.13</v>
      </c>
      <c r="H10" s="21">
        <f>(G10*100)/F10-100</f>
        <v>18.678160919540232</v>
      </c>
      <c r="I10" s="6">
        <f>FLOOR(G10,0.00001)*D10</f>
        <v>124932.50000000003</v>
      </c>
    </row>
    <row r="11" spans="1:9" ht="13.5">
      <c r="A11" s="5"/>
      <c r="B11" s="18"/>
      <c r="C11" s="28" t="s">
        <v>19</v>
      </c>
      <c r="D11" s="26">
        <v>30250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30250</v>
      </c>
      <c r="D13" s="29">
        <f>SUM(D14:D14)</f>
        <v>30250</v>
      </c>
      <c r="E13" s="25">
        <f>(D13*100)/C13</f>
        <v>100</v>
      </c>
      <c r="F13" s="23">
        <v>3.48</v>
      </c>
      <c r="G13" s="23">
        <v>4.16</v>
      </c>
      <c r="H13" s="21">
        <f>(G13*100)/F13-100</f>
        <v>19.54022988505747</v>
      </c>
      <c r="I13" s="6">
        <f>FLOOR(G13,0.00001)*D13</f>
        <v>125840</v>
      </c>
    </row>
    <row r="14" spans="1:9" ht="13.5">
      <c r="A14" s="5"/>
      <c r="B14" s="18"/>
      <c r="C14" s="28" t="s">
        <v>19</v>
      </c>
      <c r="D14" s="26">
        <v>30250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30250</v>
      </c>
      <c r="D16" s="29">
        <f>SUM(D17:D17)</f>
        <v>30250</v>
      </c>
      <c r="E16" s="25">
        <f>(D16*100)/C16</f>
        <v>100</v>
      </c>
      <c r="F16" s="23">
        <v>3.48</v>
      </c>
      <c r="G16" s="23">
        <v>4.27</v>
      </c>
      <c r="H16" s="21">
        <f>(G16*100)/F16-100</f>
        <v>22.70114942528734</v>
      </c>
      <c r="I16" s="6">
        <f>FLOOR(G16,0.00001)*D16</f>
        <v>129167.50000000001</v>
      </c>
    </row>
    <row r="17" spans="1:9" ht="13.5">
      <c r="A17" s="5"/>
      <c r="B17" s="18"/>
      <c r="C17" s="28" t="s">
        <v>19</v>
      </c>
      <c r="D17" s="26">
        <v>30250</v>
      </c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30250</v>
      </c>
      <c r="D19" s="29">
        <f>SUM(D20:D20)</f>
        <v>30250</v>
      </c>
      <c r="E19" s="25">
        <f>(D19*100)/C19</f>
        <v>100</v>
      </c>
      <c r="F19" s="23">
        <v>3.48</v>
      </c>
      <c r="G19" s="23">
        <v>4.3</v>
      </c>
      <c r="H19" s="21">
        <f>(G19*100)/F19-100</f>
        <v>23.563218390804593</v>
      </c>
      <c r="I19" s="6">
        <f>FLOOR(G19,0.00001)*D19</f>
        <v>130075.00000000001</v>
      </c>
    </row>
    <row r="20" spans="1:9" ht="13.5">
      <c r="A20" s="5"/>
      <c r="B20" s="18"/>
      <c r="C20" s="28" t="s">
        <v>23</v>
      </c>
      <c r="D20" s="26">
        <v>30250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30250</v>
      </c>
      <c r="D22" s="29">
        <f>SUM(D23:D23)</f>
        <v>30250</v>
      </c>
      <c r="E22" s="25">
        <f>(D22*100)/C22</f>
        <v>100</v>
      </c>
      <c r="F22" s="23">
        <v>3.48</v>
      </c>
      <c r="G22" s="23">
        <v>4.44</v>
      </c>
      <c r="H22" s="21">
        <f>(G22*100)/F22-100</f>
        <v>27.586206896551744</v>
      </c>
      <c r="I22" s="6">
        <f>FLOOR(G22,0.00001)*D22</f>
        <v>134310</v>
      </c>
    </row>
    <row r="23" spans="1:9" ht="13.5">
      <c r="A23" s="5"/>
      <c r="B23" s="18"/>
      <c r="C23" s="28" t="s">
        <v>19</v>
      </c>
      <c r="D23" s="26">
        <v>30250</v>
      </c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21</v>
      </c>
      <c r="C25" s="26">
        <v>30250</v>
      </c>
      <c r="D25" s="29">
        <f>SUM(D26:D26)</f>
        <v>30250</v>
      </c>
      <c r="E25" s="25">
        <f>(D25*100)/C25</f>
        <v>100</v>
      </c>
      <c r="F25" s="23">
        <v>3.48</v>
      </c>
      <c r="G25" s="23">
        <v>4.5</v>
      </c>
      <c r="H25" s="21">
        <f>(G25*100)/F25-100</f>
        <v>29.31034482758622</v>
      </c>
      <c r="I25" s="6">
        <f>FLOOR(G25,0.00001)*D25</f>
        <v>136125</v>
      </c>
    </row>
    <row r="26" spans="1:9" ht="13.5">
      <c r="A26" s="5"/>
      <c r="B26" s="18"/>
      <c r="C26" s="28" t="s">
        <v>20</v>
      </c>
      <c r="D26" s="26">
        <v>30250</v>
      </c>
      <c r="E26" s="25"/>
      <c r="F26" s="23"/>
      <c r="G26" s="23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21</v>
      </c>
      <c r="C28" s="26">
        <v>30250</v>
      </c>
      <c r="D28" s="29">
        <f>SUM(D29:D29)</f>
        <v>30250</v>
      </c>
      <c r="E28" s="25">
        <f>(D28*100)/C28</f>
        <v>100</v>
      </c>
      <c r="F28" s="23">
        <v>3.48</v>
      </c>
      <c r="G28" s="23">
        <v>4.56</v>
      </c>
      <c r="H28" s="21">
        <f>(G28*100)/F28-100</f>
        <v>31.03448275862067</v>
      </c>
      <c r="I28" s="6">
        <f>FLOOR(G28,0.00001)*D28</f>
        <v>137940.00000000003</v>
      </c>
    </row>
    <row r="29" spans="1:9" ht="13.5">
      <c r="A29" s="5"/>
      <c r="B29" s="18"/>
      <c r="C29" s="28" t="s">
        <v>25</v>
      </c>
      <c r="D29" s="26">
        <v>30250</v>
      </c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21</v>
      </c>
      <c r="C31" s="26">
        <v>30250</v>
      </c>
      <c r="D31" s="29">
        <f>SUM(D32:D32)</f>
        <v>30250</v>
      </c>
      <c r="E31" s="25">
        <f>(D31*100)/C31</f>
        <v>100</v>
      </c>
      <c r="F31" s="23">
        <v>3.48</v>
      </c>
      <c r="G31" s="23">
        <v>4.63</v>
      </c>
      <c r="H31" s="21">
        <f>(G31*100)/F31-100</f>
        <v>33.045977011494244</v>
      </c>
      <c r="I31" s="6">
        <f>FLOOR(G31,0.00001)*D31</f>
        <v>140057.50000000003</v>
      </c>
    </row>
    <row r="32" spans="1:9" ht="13.5">
      <c r="A32" s="5"/>
      <c r="B32" s="18"/>
      <c r="C32" s="28" t="s">
        <v>23</v>
      </c>
      <c r="D32" s="26">
        <v>30250</v>
      </c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10"/>
      <c r="B34" s="12" t="s">
        <v>14</v>
      </c>
      <c r="C34" s="27">
        <f>SUM(C10:C33)</f>
        <v>242000</v>
      </c>
      <c r="D34" s="30">
        <f>SUM(D10,D13,D16,D19,D22,D25,D28,D31)</f>
        <v>242000</v>
      </c>
      <c r="E34" s="19">
        <f>(D34*100)/C34</f>
        <v>100</v>
      </c>
      <c r="F34" s="15"/>
      <c r="G34" s="15"/>
      <c r="H34" s="11"/>
      <c r="I34" s="20">
        <f>SUM(I10:I33)</f>
        <v>1058447.5</v>
      </c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13"/>
      <c r="B36" s="12" t="s">
        <v>12</v>
      </c>
      <c r="C36" s="27">
        <f>SUM(C34)</f>
        <v>242000</v>
      </c>
      <c r="D36" s="27">
        <f>SUM(D34)</f>
        <v>242000</v>
      </c>
      <c r="E36" s="19">
        <f>(D36*100)/C36</f>
        <v>100</v>
      </c>
      <c r="F36" s="14"/>
      <c r="G36" s="14"/>
      <c r="H36" s="14"/>
      <c r="I36" s="31">
        <f>SUM(I34)</f>
        <v>1058447.5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2011-08-26T13:58:24Z</cp:lastPrinted>
  <dcterms:created xsi:type="dcterms:W3CDTF">2005-05-09T20:19:33Z</dcterms:created>
  <dcterms:modified xsi:type="dcterms:W3CDTF">2011-09-16T13:47:36Z</dcterms:modified>
  <cp:category/>
  <cp:version/>
  <cp:contentType/>
  <cp:contentStatus/>
</cp:coreProperties>
</file>